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250" windowHeight="5640" activeTab="2"/>
  </bookViews>
  <sheets>
    <sheet name="Inicio" sheetId="1" r:id="rId1"/>
    <sheet name="Objetivo de ventas" sheetId="2" r:id="rId2"/>
    <sheet name="Equipo de ventas" sheetId="4" r:id="rId3"/>
  </sheets>
  <calcPr calcId="145621"/>
</workbook>
</file>

<file path=xl/calcChain.xml><?xml version="1.0" encoding="utf-8"?>
<calcChain xmlns="http://schemas.openxmlformats.org/spreadsheetml/2006/main">
  <c r="D89" i="4" l="1"/>
  <c r="E89" i="4" s="1"/>
  <c r="E90" i="4" s="1"/>
  <c r="C89" i="4"/>
  <c r="E87" i="4"/>
  <c r="E86" i="4"/>
  <c r="E85" i="4"/>
  <c r="E84" i="4"/>
  <c r="E83" i="4"/>
  <c r="E82" i="4"/>
  <c r="E81" i="4"/>
  <c r="E80" i="4"/>
  <c r="E79" i="4"/>
  <c r="E78" i="4"/>
  <c r="E77" i="4"/>
  <c r="E76" i="4"/>
  <c r="D65" i="4"/>
  <c r="E65" i="4" s="1"/>
  <c r="E66" i="4" s="1"/>
  <c r="C65" i="4"/>
  <c r="E63" i="4"/>
  <c r="E62" i="4"/>
  <c r="E61" i="4"/>
  <c r="E60" i="4"/>
  <c r="E59" i="4"/>
  <c r="E58" i="4"/>
  <c r="E57" i="4"/>
  <c r="E56" i="4"/>
  <c r="E55" i="4"/>
  <c r="E54" i="4"/>
  <c r="E53" i="4"/>
  <c r="E52" i="4"/>
  <c r="D41" i="4"/>
  <c r="E41" i="4" s="1"/>
  <c r="E42" i="4" s="1"/>
  <c r="C41" i="4"/>
  <c r="E39" i="4"/>
  <c r="E38" i="4"/>
  <c r="E37" i="4"/>
  <c r="E36" i="4"/>
  <c r="E35" i="4"/>
  <c r="E34" i="4"/>
  <c r="E33" i="4"/>
  <c r="E32" i="4"/>
  <c r="E31" i="4"/>
  <c r="E30" i="4"/>
  <c r="E29" i="4"/>
  <c r="E28" i="4"/>
  <c r="C9" i="2"/>
  <c r="D18" i="4"/>
  <c r="E18" i="4" s="1"/>
  <c r="E19" i="4" s="1"/>
  <c r="C18" i="4"/>
  <c r="E16" i="4"/>
  <c r="E15" i="4"/>
  <c r="E14" i="4"/>
  <c r="E13" i="4"/>
  <c r="E12" i="4"/>
  <c r="E10" i="4"/>
  <c r="E11" i="4"/>
  <c r="E9" i="4"/>
  <c r="E8" i="4"/>
  <c r="E7" i="4"/>
  <c r="E6" i="4"/>
  <c r="E5" i="4"/>
  <c r="N8" i="2" l="1"/>
  <c r="N9" i="2" s="1"/>
  <c r="M8" i="2"/>
  <c r="M9" i="2" s="1"/>
  <c r="L8" i="2"/>
  <c r="L9" i="2" s="1"/>
  <c r="K8" i="2"/>
  <c r="K9" i="2" s="1"/>
  <c r="J8" i="2"/>
  <c r="J9" i="2" s="1"/>
  <c r="I8" i="2"/>
  <c r="I9" i="2" s="1"/>
  <c r="H8" i="2"/>
  <c r="H9" i="2" s="1"/>
  <c r="G8" i="2"/>
  <c r="G9" i="2" s="1"/>
  <c r="F8" i="2"/>
  <c r="F9" i="2" s="1"/>
  <c r="E8" i="2"/>
  <c r="E9" i="2" s="1"/>
  <c r="D8" i="2"/>
  <c r="D9" i="2" s="1"/>
  <c r="C8" i="2"/>
  <c r="P5" i="2" l="1"/>
  <c r="P6" i="2" l="1"/>
  <c r="P8" i="2" s="1"/>
  <c r="P9" i="2" s="1"/>
</calcChain>
</file>

<file path=xl/sharedStrings.xml><?xml version="1.0" encoding="utf-8"?>
<sst xmlns="http://schemas.openxmlformats.org/spreadsheetml/2006/main" count="37" uniqueCount="18">
  <si>
    <t>Completa los siguientes datos de tu empresa</t>
  </si>
  <si>
    <t>Nombre de la empresa</t>
  </si>
  <si>
    <t>Teléfono de contacto</t>
  </si>
  <si>
    <t>E-mail</t>
  </si>
  <si>
    <t>Dirección postal</t>
  </si>
  <si>
    <t xml:space="preserve">Más ideas y recursos para gestionar tu negocio en: http://www.ideasparatuempresa.es/ </t>
  </si>
  <si>
    <t>Objetivo</t>
  </si>
  <si>
    <t>Año</t>
  </si>
  <si>
    <t>Resultado</t>
  </si>
  <si>
    <t>Producto / Servicio</t>
  </si>
  <si>
    <t>Diferencia</t>
  </si>
  <si>
    <t>Objetivo de ventas</t>
  </si>
  <si>
    <t>Objetivo mensual</t>
  </si>
  <si>
    <t>Resultado mensual</t>
  </si>
  <si>
    <t xml:space="preserve">Diferencia </t>
  </si>
  <si>
    <t>Mes</t>
  </si>
  <si>
    <t>Equipo de ventas - (Nombre trabajador)</t>
  </si>
  <si>
    <t xml:space="preserve">Utiliza esta plantilla para controlar tus objetivos y los equipos de ventas.
En la pestaña "Objetivo de ventas", debes completar las filas 5 y 6 con los datos de tu empresa.
En el apartado "Equipo de ventas", rellena los datos de las columnas C y D para completar los datos de cada trabajador.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</si>
</sst>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&quot;$&quot;* #,##0.00_);_(&quot;$&quot;* \(#,##0.00\);_(&quot;$&quot;* &quot;-&quot;??_);_(@_)"/>
    <numFmt numFmtId="165" formatCode="#,##0.00\ &quot;€&quot;"/>
    <numFmt numFmtId="166" formatCode="#,##0\ &quot;€&quot;"/>
    <numFmt numFmtId="167" formatCode="_(&quot;$&quot;\ * #,##0.00_);_(&quot;$&quot;\ * \(#,##0.00\);_(&quot;$&quot;\ 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Vodafone Rg"/>
    </font>
    <font>
      <b/>
      <i/>
      <sz val="11"/>
      <color theme="0" tint="-0.499984740745262"/>
      <name val="Vodafone RG"/>
    </font>
    <font>
      <b/>
      <i/>
      <sz val="11"/>
      <color theme="0"/>
      <name val="Vodafone RG"/>
    </font>
    <font>
      <sz val="11"/>
      <color theme="0"/>
      <name val="Vodafone RG"/>
    </font>
    <font>
      <b/>
      <sz val="11"/>
      <color theme="1"/>
      <name val="Vodafone RG"/>
    </font>
    <font>
      <u/>
      <sz val="18"/>
      <color theme="10"/>
      <name val="Vodafone Rg"/>
      <family val="2"/>
    </font>
    <font>
      <sz val="10"/>
      <name val="Calibri"/>
      <family val="2"/>
      <scheme val="minor"/>
    </font>
    <font>
      <sz val="10"/>
      <name val="Vodafone Rg"/>
      <family val="2"/>
    </font>
    <font>
      <sz val="8"/>
      <name val="Vodafone Rg"/>
      <family val="2"/>
    </font>
    <font>
      <sz val="11"/>
      <color theme="1"/>
      <name val="Vodafone Rg"/>
      <family val="2"/>
    </font>
    <font>
      <sz val="14"/>
      <color theme="0"/>
      <name val="Vodafone Rg"/>
      <family val="2"/>
    </font>
    <font>
      <sz val="10"/>
      <color theme="0"/>
      <name val="Vodafone Rg"/>
      <family val="2"/>
    </font>
    <font>
      <sz val="14"/>
      <color rgb="FF009688"/>
      <name val="Vodafone Rg"/>
      <family val="2"/>
    </font>
    <font>
      <sz val="13"/>
      <color theme="1" tint="0.34998626667073579"/>
      <name val="Vodafone Rg"/>
      <family val="2"/>
    </font>
    <font>
      <b/>
      <sz val="10"/>
      <name val="Vodafone Rg"/>
      <family val="2"/>
    </font>
    <font>
      <sz val="12"/>
      <name val="Vodafone Rg"/>
      <family val="2"/>
    </font>
    <font>
      <sz val="14"/>
      <color theme="0" tint="-0.499984740745262"/>
      <name val="Vodafone Rg"/>
      <family val="2"/>
    </font>
    <font>
      <b/>
      <i/>
      <sz val="11"/>
      <color theme="0" tint="-0.499984740745262"/>
      <name val="Vodafone Rg"/>
      <family val="2"/>
    </font>
    <font>
      <sz val="26"/>
      <color theme="0"/>
      <name val="Vodafone Rg"/>
      <family val="2"/>
    </font>
    <font>
      <sz val="12"/>
      <color theme="0" tint="-0.499984740745262"/>
      <name val="Vodafone Rg"/>
      <family val="2"/>
    </font>
    <font>
      <sz val="12"/>
      <name val="Courie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0" fontId="24" fillId="0" borderId="0"/>
  </cellStyleXfs>
  <cellXfs count="29">
    <xf numFmtId="0" fontId="0" fillId="0" borderId="0" xfId="0"/>
    <xf numFmtId="0" fontId="0" fillId="3" borderId="0" xfId="0" applyFill="1"/>
    <xf numFmtId="0" fontId="11" fillId="3" borderId="0" xfId="0" applyFont="1" applyFill="1" applyBorder="1"/>
    <xf numFmtId="0" fontId="11" fillId="3" borderId="0" xfId="0" applyFont="1" applyFill="1"/>
    <xf numFmtId="0" fontId="12" fillId="3" borderId="0" xfId="0" applyFont="1" applyFill="1" applyBorder="1" applyAlignment="1">
      <alignment horizontal="right"/>
    </xf>
    <xf numFmtId="0" fontId="13" fillId="3" borderId="0" xfId="0" applyFont="1" applyFill="1"/>
    <xf numFmtId="0" fontId="15" fillId="3" borderId="0" xfId="0" applyFont="1" applyFill="1"/>
    <xf numFmtId="165" fontId="11" fillId="3" borderId="0" xfId="0" applyNumberFormat="1" applyFont="1" applyFill="1"/>
    <xf numFmtId="165" fontId="18" fillId="3" borderId="0" xfId="1" applyNumberFormat="1" applyFont="1" applyFill="1" applyBorder="1" applyAlignment="1">
      <alignment horizontal="right"/>
    </xf>
    <xf numFmtId="0" fontId="19" fillId="3" borderId="0" xfId="0" applyFont="1" applyFill="1" applyAlignment="1">
      <alignment horizontal="right"/>
    </xf>
    <xf numFmtId="165" fontId="11" fillId="3" borderId="0" xfId="1" applyNumberFormat="1" applyFont="1" applyFill="1" applyBorder="1" applyAlignment="1">
      <alignment horizontal="right"/>
    </xf>
    <xf numFmtId="165" fontId="16" fillId="3" borderId="0" xfId="0" applyNumberFormat="1" applyFont="1" applyFill="1" applyAlignment="1">
      <alignment horizontal="right"/>
    </xf>
    <xf numFmtId="0" fontId="10" fillId="3" borderId="0" xfId="0" applyFont="1" applyFill="1"/>
    <xf numFmtId="166" fontId="11" fillId="3" borderId="0" xfId="0" applyNumberFormat="1" applyFont="1" applyFill="1"/>
    <xf numFmtId="166" fontId="18" fillId="3" borderId="0" xfId="1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horizontal="right"/>
    </xf>
    <xf numFmtId="166" fontId="17" fillId="3" borderId="1" xfId="0" applyNumberFormat="1" applyFont="1" applyFill="1" applyBorder="1" applyAlignment="1">
      <alignment horizontal="center" vertical="center"/>
    </xf>
    <xf numFmtId="165" fontId="23" fillId="3" borderId="1" xfId="0" applyNumberFormat="1" applyFont="1" applyFill="1" applyBorder="1" applyAlignment="1">
      <alignment horizontal="center"/>
    </xf>
    <xf numFmtId="17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indent="1"/>
    </xf>
    <xf numFmtId="0" fontId="4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9" fillId="3" borderId="0" xfId="2" applyFont="1" applyFill="1" applyAlignment="1" applyProtection="1"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17" fontId="20" fillId="3" borderId="1" xfId="0" applyNumberFormat="1" applyFont="1" applyFill="1" applyBorder="1" applyAlignment="1">
      <alignment horizontal="right"/>
    </xf>
    <xf numFmtId="0" fontId="21" fillId="3" borderId="0" xfId="0" applyFont="1" applyFill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22" fillId="2" borderId="0" xfId="5" applyFont="1" applyFill="1" applyBorder="1" applyAlignment="1">
      <alignment horizontal="center"/>
    </xf>
  </cellXfs>
  <cellStyles count="8">
    <cellStyle name="Hipervínculo" xfId="2" builtinId="8"/>
    <cellStyle name="Millares 2" xfId="3"/>
    <cellStyle name="Moneda 2" xfId="4"/>
    <cellStyle name="Moneda 2 2" xfId="6"/>
    <cellStyle name="Normal" xfId="0" builtinId="0"/>
    <cellStyle name="Normal 2" xfId="5"/>
    <cellStyle name="Normal 2 2" xfId="7"/>
    <cellStyle name="Porcentaje" xfId="1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0000"/>
      <color rgb="FF4286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Objetivo mensual</c:v>
          </c:tx>
          <c:spPr>
            <a:solidFill>
              <a:srgbClr val="990000"/>
            </a:solidFill>
          </c:spPr>
          <c:invertIfNegative val="0"/>
          <c:cat>
            <c:numRef>
              <c:f>'Equipo de ventas'!$B$5:$B$16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'Equipo de ventas'!$C$5:$C$16</c:f>
              <c:numCache>
                <c:formatCode>#,##0\ "€"</c:formatCode>
                <c:ptCount val="12"/>
                <c:pt idx="0">
                  <c:v>500</c:v>
                </c:pt>
                <c:pt idx="1">
                  <c:v>450</c:v>
                </c:pt>
                <c:pt idx="2">
                  <c:v>600</c:v>
                </c:pt>
                <c:pt idx="3">
                  <c:v>650</c:v>
                </c:pt>
                <c:pt idx="4">
                  <c:v>750</c:v>
                </c:pt>
                <c:pt idx="5">
                  <c:v>700</c:v>
                </c:pt>
                <c:pt idx="6">
                  <c:v>700</c:v>
                </c:pt>
                <c:pt idx="7">
                  <c:v>500</c:v>
                </c:pt>
                <c:pt idx="8">
                  <c:v>850</c:v>
                </c:pt>
                <c:pt idx="9">
                  <c:v>900</c:v>
                </c:pt>
                <c:pt idx="10">
                  <c:v>850</c:v>
                </c:pt>
                <c:pt idx="11">
                  <c:v>1000</c:v>
                </c:pt>
              </c:numCache>
            </c:numRef>
          </c:val>
        </c:ser>
        <c:ser>
          <c:idx val="1"/>
          <c:order val="1"/>
          <c:tx>
            <c:v>Resultado mensual</c:v>
          </c:tx>
          <c:spPr>
            <a:solidFill>
              <a:srgbClr val="428600"/>
            </a:solidFill>
          </c:spPr>
          <c:invertIfNegative val="0"/>
          <c:cat>
            <c:numRef>
              <c:f>'Equipo de ventas'!$B$5:$B$16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'Equipo de ventas'!$D$5:$D$16</c:f>
              <c:numCache>
                <c:formatCode>#,##0\ "€"</c:formatCode>
                <c:ptCount val="12"/>
                <c:pt idx="0">
                  <c:v>670</c:v>
                </c:pt>
                <c:pt idx="1">
                  <c:v>320</c:v>
                </c:pt>
                <c:pt idx="2">
                  <c:v>620</c:v>
                </c:pt>
                <c:pt idx="3">
                  <c:v>660</c:v>
                </c:pt>
                <c:pt idx="4">
                  <c:v>710</c:v>
                </c:pt>
                <c:pt idx="5">
                  <c:v>705</c:v>
                </c:pt>
                <c:pt idx="6">
                  <c:v>650</c:v>
                </c:pt>
                <c:pt idx="7">
                  <c:v>550</c:v>
                </c:pt>
                <c:pt idx="8">
                  <c:v>890</c:v>
                </c:pt>
                <c:pt idx="9">
                  <c:v>1000</c:v>
                </c:pt>
                <c:pt idx="10">
                  <c:v>900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27936"/>
        <c:axId val="97255424"/>
      </c:barChart>
      <c:dateAx>
        <c:axId val="96327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7255424"/>
        <c:crosses val="autoZero"/>
        <c:auto val="1"/>
        <c:lblOffset val="100"/>
        <c:baseTimeUnit val="months"/>
      </c:dateAx>
      <c:valAx>
        <c:axId val="97255424"/>
        <c:scaling>
          <c:orientation val="minMax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crossAx val="96327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Objetivo mensual</c:v>
          </c:tx>
          <c:spPr>
            <a:solidFill>
              <a:srgbClr val="990000"/>
            </a:solidFill>
          </c:spPr>
          <c:invertIfNegative val="0"/>
          <c:cat>
            <c:numLit>
              <c:formatCode>General</c:formatCode>
              <c:ptCount val="1"/>
              <c:pt idx="0">
                <c:v>2019</c:v>
              </c:pt>
            </c:numLit>
          </c:cat>
          <c:val>
            <c:numRef>
              <c:f>'Equipo de ventas'!$C$18</c:f>
              <c:numCache>
                <c:formatCode>#,##0\ "€"</c:formatCode>
                <c:ptCount val="1"/>
                <c:pt idx="0">
                  <c:v>8450</c:v>
                </c:pt>
              </c:numCache>
            </c:numRef>
          </c:val>
        </c:ser>
        <c:ser>
          <c:idx val="1"/>
          <c:order val="1"/>
          <c:tx>
            <c:v>Resultado mensual</c:v>
          </c:tx>
          <c:spPr>
            <a:solidFill>
              <a:srgbClr val="428600"/>
            </a:solidFill>
          </c:spPr>
          <c:invertIfNegative val="0"/>
          <c:cat>
            <c:numLit>
              <c:formatCode>General</c:formatCode>
              <c:ptCount val="1"/>
              <c:pt idx="0">
                <c:v>2019</c:v>
              </c:pt>
            </c:numLit>
          </c:cat>
          <c:val>
            <c:numRef>
              <c:f>'Equipo de ventas'!$D$18</c:f>
              <c:numCache>
                <c:formatCode>#,##0\ "€"</c:formatCode>
                <c:ptCount val="1"/>
                <c:pt idx="0">
                  <c:v>8875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84480"/>
        <c:axId val="97286016"/>
      </c:barChart>
      <c:catAx>
        <c:axId val="97284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7286016"/>
        <c:crosses val="autoZero"/>
        <c:auto val="1"/>
        <c:lblAlgn val="ctr"/>
        <c:lblOffset val="100"/>
        <c:noMultiLvlLbl val="0"/>
      </c:catAx>
      <c:valAx>
        <c:axId val="97286016"/>
        <c:scaling>
          <c:orientation val="minMax"/>
        </c:scaling>
        <c:delete val="0"/>
        <c:axPos val="b"/>
        <c:majorGridlines/>
        <c:numFmt formatCode="#,##0\ &quot;€&quot;" sourceLinked="1"/>
        <c:majorTickMark val="out"/>
        <c:minorTickMark val="none"/>
        <c:tickLblPos val="nextTo"/>
        <c:crossAx val="97284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0000"/>
            </a:solidFill>
          </c:spPr>
          <c:invertIfNegative val="0"/>
          <c:cat>
            <c:numRef>
              <c:f>'Equipo de ventas'!$B$28:$B$39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'Equipo de ventas'!$C$28:$C$39</c:f>
              <c:numCache>
                <c:formatCode>#,##0\ "€"</c:formatCode>
                <c:ptCount val="12"/>
                <c:pt idx="0">
                  <c:v>500</c:v>
                </c:pt>
                <c:pt idx="1">
                  <c:v>450</c:v>
                </c:pt>
                <c:pt idx="2">
                  <c:v>600</c:v>
                </c:pt>
                <c:pt idx="3">
                  <c:v>650</c:v>
                </c:pt>
                <c:pt idx="4">
                  <c:v>750</c:v>
                </c:pt>
                <c:pt idx="5">
                  <c:v>700</c:v>
                </c:pt>
                <c:pt idx="6">
                  <c:v>700</c:v>
                </c:pt>
                <c:pt idx="7">
                  <c:v>500</c:v>
                </c:pt>
                <c:pt idx="8">
                  <c:v>850</c:v>
                </c:pt>
                <c:pt idx="9">
                  <c:v>900</c:v>
                </c:pt>
                <c:pt idx="10">
                  <c:v>850</c:v>
                </c:pt>
                <c:pt idx="11">
                  <c:v>1000</c:v>
                </c:pt>
              </c:numCache>
            </c:numRef>
          </c:val>
        </c:ser>
        <c:ser>
          <c:idx val="1"/>
          <c:order val="1"/>
          <c:spPr>
            <a:solidFill>
              <a:srgbClr val="428600"/>
            </a:solidFill>
          </c:spPr>
          <c:invertIfNegative val="0"/>
          <c:cat>
            <c:numRef>
              <c:f>'Equipo de ventas'!$B$28:$B$39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'Equipo de ventas'!$D$28:$D$39</c:f>
              <c:numCache>
                <c:formatCode>#,##0\ "€"</c:formatCode>
                <c:ptCount val="12"/>
                <c:pt idx="0">
                  <c:v>700</c:v>
                </c:pt>
                <c:pt idx="1">
                  <c:v>320</c:v>
                </c:pt>
                <c:pt idx="2">
                  <c:v>620</c:v>
                </c:pt>
                <c:pt idx="3">
                  <c:v>660</c:v>
                </c:pt>
                <c:pt idx="4">
                  <c:v>710</c:v>
                </c:pt>
                <c:pt idx="5">
                  <c:v>705</c:v>
                </c:pt>
                <c:pt idx="6">
                  <c:v>600</c:v>
                </c:pt>
                <c:pt idx="7">
                  <c:v>550</c:v>
                </c:pt>
                <c:pt idx="8">
                  <c:v>890</c:v>
                </c:pt>
                <c:pt idx="9">
                  <c:v>1000</c:v>
                </c:pt>
                <c:pt idx="10">
                  <c:v>900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06880"/>
        <c:axId val="97312768"/>
      </c:barChart>
      <c:dateAx>
        <c:axId val="97306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7312768"/>
        <c:crosses val="autoZero"/>
        <c:auto val="1"/>
        <c:lblOffset val="100"/>
        <c:baseTimeUnit val="months"/>
      </c:dateAx>
      <c:valAx>
        <c:axId val="97312768"/>
        <c:scaling>
          <c:orientation val="minMax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crossAx val="97306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0000"/>
            </a:solidFill>
          </c:spPr>
          <c:invertIfNegative val="0"/>
          <c:val>
            <c:numRef>
              <c:f>'Equipo de ventas'!$C$41</c:f>
              <c:numCache>
                <c:formatCode>#,##0\ "€"</c:formatCode>
                <c:ptCount val="1"/>
                <c:pt idx="0">
                  <c:v>8450</c:v>
                </c:pt>
              </c:numCache>
            </c:numRef>
          </c:val>
        </c:ser>
        <c:ser>
          <c:idx val="1"/>
          <c:order val="1"/>
          <c:spPr>
            <a:solidFill>
              <a:srgbClr val="428600"/>
            </a:solidFill>
          </c:spPr>
          <c:invertIfNegative val="0"/>
          <c:val>
            <c:numRef>
              <c:f>'Equipo de ventas'!$D$41</c:f>
              <c:numCache>
                <c:formatCode>#,##0\ "€"</c:formatCode>
                <c:ptCount val="1"/>
                <c:pt idx="0">
                  <c:v>8855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07360"/>
        <c:axId val="97408896"/>
      </c:barChart>
      <c:catAx>
        <c:axId val="97407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7408896"/>
        <c:crosses val="autoZero"/>
        <c:auto val="1"/>
        <c:lblAlgn val="ctr"/>
        <c:lblOffset val="100"/>
        <c:noMultiLvlLbl val="0"/>
      </c:catAx>
      <c:valAx>
        <c:axId val="97408896"/>
        <c:scaling>
          <c:orientation val="minMax"/>
        </c:scaling>
        <c:delete val="0"/>
        <c:axPos val="b"/>
        <c:majorGridlines/>
        <c:numFmt formatCode="#,##0\ &quot;€&quot;" sourceLinked="1"/>
        <c:majorTickMark val="out"/>
        <c:minorTickMark val="none"/>
        <c:tickLblPos val="nextTo"/>
        <c:crossAx val="97407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0000"/>
            </a:solidFill>
          </c:spPr>
          <c:invertIfNegative val="0"/>
          <c:cat>
            <c:numRef>
              <c:f>'Equipo de ventas'!$B$52:$B$63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'Equipo de ventas'!$C$52:$C$63</c:f>
              <c:numCache>
                <c:formatCode>#,##0\ "€"</c:formatCode>
                <c:ptCount val="12"/>
                <c:pt idx="0">
                  <c:v>500</c:v>
                </c:pt>
                <c:pt idx="1">
                  <c:v>450</c:v>
                </c:pt>
                <c:pt idx="2">
                  <c:v>600</c:v>
                </c:pt>
                <c:pt idx="3">
                  <c:v>650</c:v>
                </c:pt>
                <c:pt idx="4">
                  <c:v>750</c:v>
                </c:pt>
                <c:pt idx="5">
                  <c:v>700</c:v>
                </c:pt>
                <c:pt idx="6">
                  <c:v>700</c:v>
                </c:pt>
                <c:pt idx="7">
                  <c:v>500</c:v>
                </c:pt>
                <c:pt idx="8">
                  <c:v>850</c:v>
                </c:pt>
                <c:pt idx="9">
                  <c:v>900</c:v>
                </c:pt>
                <c:pt idx="10">
                  <c:v>850</c:v>
                </c:pt>
                <c:pt idx="11">
                  <c:v>1000</c:v>
                </c:pt>
              </c:numCache>
            </c:numRef>
          </c:val>
        </c:ser>
        <c:ser>
          <c:idx val="1"/>
          <c:order val="1"/>
          <c:spPr>
            <a:solidFill>
              <a:srgbClr val="428600"/>
            </a:solidFill>
          </c:spPr>
          <c:invertIfNegative val="0"/>
          <c:cat>
            <c:numRef>
              <c:f>'Equipo de ventas'!$B$52:$B$63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'Equipo de ventas'!$D$52:$D$63</c:f>
              <c:numCache>
                <c:formatCode>#,##0\ "€"</c:formatCode>
                <c:ptCount val="12"/>
                <c:pt idx="0">
                  <c:v>670</c:v>
                </c:pt>
                <c:pt idx="1">
                  <c:v>320</c:v>
                </c:pt>
                <c:pt idx="2">
                  <c:v>740</c:v>
                </c:pt>
                <c:pt idx="3">
                  <c:v>660</c:v>
                </c:pt>
                <c:pt idx="4">
                  <c:v>710</c:v>
                </c:pt>
                <c:pt idx="5">
                  <c:v>705</c:v>
                </c:pt>
                <c:pt idx="6">
                  <c:v>650</c:v>
                </c:pt>
                <c:pt idx="7">
                  <c:v>530</c:v>
                </c:pt>
                <c:pt idx="8">
                  <c:v>890</c:v>
                </c:pt>
                <c:pt idx="9">
                  <c:v>1000</c:v>
                </c:pt>
                <c:pt idx="10">
                  <c:v>900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29760"/>
        <c:axId val="97456128"/>
      </c:barChart>
      <c:dateAx>
        <c:axId val="97429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7456128"/>
        <c:crosses val="autoZero"/>
        <c:auto val="1"/>
        <c:lblOffset val="100"/>
        <c:baseTimeUnit val="months"/>
      </c:dateAx>
      <c:valAx>
        <c:axId val="97456128"/>
        <c:scaling>
          <c:orientation val="minMax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crossAx val="97429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0000"/>
            </a:solidFill>
          </c:spPr>
          <c:invertIfNegative val="0"/>
          <c:val>
            <c:numRef>
              <c:f>'Equipo de ventas'!$C$65</c:f>
              <c:numCache>
                <c:formatCode>#,##0\ "€"</c:formatCode>
                <c:ptCount val="1"/>
                <c:pt idx="0">
                  <c:v>8450</c:v>
                </c:pt>
              </c:numCache>
            </c:numRef>
          </c:val>
        </c:ser>
        <c:ser>
          <c:idx val="1"/>
          <c:order val="1"/>
          <c:spPr>
            <a:solidFill>
              <a:srgbClr val="428600"/>
            </a:solidFill>
          </c:spPr>
          <c:invertIfNegative val="0"/>
          <c:val>
            <c:numRef>
              <c:f>'Equipo de ventas'!$D$65</c:f>
              <c:numCache>
                <c:formatCode>#,##0\ "€"</c:formatCode>
                <c:ptCount val="1"/>
                <c:pt idx="0">
                  <c:v>8975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74816"/>
        <c:axId val="97476608"/>
      </c:barChart>
      <c:catAx>
        <c:axId val="97474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7476608"/>
        <c:crosses val="autoZero"/>
        <c:auto val="1"/>
        <c:lblAlgn val="ctr"/>
        <c:lblOffset val="100"/>
        <c:noMultiLvlLbl val="0"/>
      </c:catAx>
      <c:valAx>
        <c:axId val="97476608"/>
        <c:scaling>
          <c:orientation val="minMax"/>
        </c:scaling>
        <c:delete val="0"/>
        <c:axPos val="b"/>
        <c:majorGridlines/>
        <c:numFmt formatCode="#,##0\ &quot;€&quot;" sourceLinked="1"/>
        <c:majorTickMark val="out"/>
        <c:minorTickMark val="none"/>
        <c:tickLblPos val="nextTo"/>
        <c:crossAx val="97474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0000"/>
            </a:solidFill>
          </c:spPr>
          <c:invertIfNegative val="0"/>
          <c:cat>
            <c:numRef>
              <c:f>'Equipo de ventas'!$B$76:$B$87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'Equipo de ventas'!$C$76:$C$87</c:f>
              <c:numCache>
                <c:formatCode>#,##0\ "€"</c:formatCode>
                <c:ptCount val="12"/>
                <c:pt idx="0">
                  <c:v>500</c:v>
                </c:pt>
                <c:pt idx="1">
                  <c:v>450</c:v>
                </c:pt>
                <c:pt idx="2">
                  <c:v>600</c:v>
                </c:pt>
                <c:pt idx="3">
                  <c:v>650</c:v>
                </c:pt>
                <c:pt idx="4">
                  <c:v>750</c:v>
                </c:pt>
                <c:pt idx="5">
                  <c:v>700</c:v>
                </c:pt>
                <c:pt idx="6">
                  <c:v>700</c:v>
                </c:pt>
                <c:pt idx="7">
                  <c:v>500</c:v>
                </c:pt>
                <c:pt idx="8">
                  <c:v>850</c:v>
                </c:pt>
                <c:pt idx="9">
                  <c:v>900</c:v>
                </c:pt>
                <c:pt idx="10">
                  <c:v>850</c:v>
                </c:pt>
                <c:pt idx="11">
                  <c:v>1000</c:v>
                </c:pt>
              </c:numCache>
            </c:numRef>
          </c:val>
        </c:ser>
        <c:ser>
          <c:idx val="1"/>
          <c:order val="1"/>
          <c:spPr>
            <a:solidFill>
              <a:srgbClr val="428600"/>
            </a:solidFill>
          </c:spPr>
          <c:invertIfNegative val="0"/>
          <c:cat>
            <c:numRef>
              <c:f>'Equipo de ventas'!$B$76:$B$87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'Equipo de ventas'!$D$76:$D$87</c:f>
              <c:numCache>
                <c:formatCode>#,##0\ "€"</c:formatCode>
                <c:ptCount val="12"/>
                <c:pt idx="0">
                  <c:v>670</c:v>
                </c:pt>
                <c:pt idx="1">
                  <c:v>320</c:v>
                </c:pt>
                <c:pt idx="2">
                  <c:v>620</c:v>
                </c:pt>
                <c:pt idx="3">
                  <c:v>660</c:v>
                </c:pt>
                <c:pt idx="4">
                  <c:v>710</c:v>
                </c:pt>
                <c:pt idx="5">
                  <c:v>705</c:v>
                </c:pt>
                <c:pt idx="6">
                  <c:v>600</c:v>
                </c:pt>
                <c:pt idx="7">
                  <c:v>530</c:v>
                </c:pt>
                <c:pt idx="8">
                  <c:v>890</c:v>
                </c:pt>
                <c:pt idx="9">
                  <c:v>1000</c:v>
                </c:pt>
                <c:pt idx="10">
                  <c:v>900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09760"/>
        <c:axId val="97511296"/>
      </c:barChart>
      <c:dateAx>
        <c:axId val="97509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7511296"/>
        <c:crosses val="autoZero"/>
        <c:auto val="1"/>
        <c:lblOffset val="100"/>
        <c:baseTimeUnit val="months"/>
      </c:dateAx>
      <c:valAx>
        <c:axId val="97511296"/>
        <c:scaling>
          <c:orientation val="minMax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crossAx val="97509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0000"/>
            </a:solidFill>
          </c:spPr>
          <c:invertIfNegative val="0"/>
          <c:val>
            <c:numRef>
              <c:f>'Equipo de ventas'!$C$89</c:f>
              <c:numCache>
                <c:formatCode>#,##0\ "€"</c:formatCode>
                <c:ptCount val="1"/>
                <c:pt idx="0">
                  <c:v>8450</c:v>
                </c:pt>
              </c:numCache>
            </c:numRef>
          </c:val>
        </c:ser>
        <c:ser>
          <c:idx val="1"/>
          <c:order val="1"/>
          <c:spPr>
            <a:solidFill>
              <a:srgbClr val="428600"/>
            </a:solidFill>
          </c:spPr>
          <c:invertIfNegative val="0"/>
          <c:val>
            <c:numRef>
              <c:f>'Equipo de ventas'!$D$89</c:f>
              <c:numCache>
                <c:formatCode>#,##0\ "€"</c:formatCode>
                <c:ptCount val="1"/>
                <c:pt idx="0">
                  <c:v>8805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87584"/>
        <c:axId val="97589120"/>
      </c:barChart>
      <c:catAx>
        <c:axId val="97587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7589120"/>
        <c:crosses val="autoZero"/>
        <c:auto val="1"/>
        <c:lblAlgn val="ctr"/>
        <c:lblOffset val="100"/>
        <c:noMultiLvlLbl val="0"/>
      </c:catAx>
      <c:valAx>
        <c:axId val="97589120"/>
        <c:scaling>
          <c:orientation val="minMax"/>
        </c:scaling>
        <c:delete val="0"/>
        <c:axPos val="b"/>
        <c:majorGridlines/>
        <c:numFmt formatCode="#,##0\ &quot;€&quot;" sourceLinked="1"/>
        <c:majorTickMark val="out"/>
        <c:minorTickMark val="none"/>
        <c:tickLblPos val="nextTo"/>
        <c:crossAx val="97587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617220</xdr:colOff>
      <xdr:row>3</xdr:row>
      <xdr:rowOff>121920</xdr:rowOff>
    </xdr:from>
    <xdr:to>
      <xdr:col>4</xdr:col>
      <xdr:colOff>480060</xdr:colOff>
      <xdr:row>13</xdr:row>
      <xdr:rowOff>91440</xdr:rowOff>
    </xdr:to>
    <xdr:pic>
      <xdr:nvPicPr>
        <xdr:cNvPr id="5" name="Imagen 5">
          <a:extLst>
            <a:ext uri="{FF2B5EF4-FFF2-40B4-BE49-F238E27FC236}">
              <a16:creationId xmlns="" xmlns:a16="http://schemas.microsoft.com/office/drawing/2014/main" id="{D5239BD5-5690-4BD9-9E67-97EA40AA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670560"/>
          <a:ext cx="2240280" cy="2308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93764</xdr:colOff>
      <xdr:row>4</xdr:row>
      <xdr:rowOff>114299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2C455752-2D36-479A-A6A4-1DB997D71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78724" cy="845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622300</xdr:colOff>
      <xdr:row>3</xdr:row>
      <xdr:rowOff>44448</xdr:rowOff>
    </xdr:from>
    <xdr:to>
      <xdr:col>13</xdr:col>
      <xdr:colOff>596900</xdr:colOff>
      <xdr:row>20</xdr:row>
      <xdr:rowOff>88899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762000</xdr:colOff>
      <xdr:row>3</xdr:row>
      <xdr:rowOff>69849</xdr:rowOff>
    </xdr:from>
    <xdr:to>
      <xdr:col>19</xdr:col>
      <xdr:colOff>685800</xdr:colOff>
      <xdr:row>15</xdr:row>
      <xdr:rowOff>69849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622300</xdr:colOff>
      <xdr:row>26</xdr:row>
      <xdr:rowOff>44448</xdr:rowOff>
    </xdr:from>
    <xdr:to>
      <xdr:col>13</xdr:col>
      <xdr:colOff>596900</xdr:colOff>
      <xdr:row>43</xdr:row>
      <xdr:rowOff>88899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762000</xdr:colOff>
      <xdr:row>26</xdr:row>
      <xdr:rowOff>69849</xdr:rowOff>
    </xdr:from>
    <xdr:to>
      <xdr:col>19</xdr:col>
      <xdr:colOff>685800</xdr:colOff>
      <xdr:row>38</xdr:row>
      <xdr:rowOff>69849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622300</xdr:colOff>
      <xdr:row>50</xdr:row>
      <xdr:rowOff>44448</xdr:rowOff>
    </xdr:from>
    <xdr:to>
      <xdr:col>13</xdr:col>
      <xdr:colOff>596900</xdr:colOff>
      <xdr:row>67</xdr:row>
      <xdr:rowOff>88899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762000</xdr:colOff>
      <xdr:row>50</xdr:row>
      <xdr:rowOff>69849</xdr:rowOff>
    </xdr:from>
    <xdr:to>
      <xdr:col>19</xdr:col>
      <xdr:colOff>685800</xdr:colOff>
      <xdr:row>62</xdr:row>
      <xdr:rowOff>69849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622300</xdr:colOff>
      <xdr:row>74</xdr:row>
      <xdr:rowOff>44448</xdr:rowOff>
    </xdr:from>
    <xdr:to>
      <xdr:col>13</xdr:col>
      <xdr:colOff>596900</xdr:colOff>
      <xdr:row>91</xdr:row>
      <xdr:rowOff>88899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762000</xdr:colOff>
      <xdr:row>74</xdr:row>
      <xdr:rowOff>69849</xdr:rowOff>
    </xdr:from>
    <xdr:to>
      <xdr:col>19</xdr:col>
      <xdr:colOff>685800</xdr:colOff>
      <xdr:row>86</xdr:row>
      <xdr:rowOff>69849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ideasparatuempresa.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0"/>
  <sheetViews>
    <sheetView workbookViewId="0">
      <selection activeCell="I8" sqref="I8"/>
    </sheetView>
  </sheetViews>
  <sheetFormatPr baseColWidth="10" defaultColWidth="11.5703125" defaultRowHeight="15" x14ac:dyDescent="0.25"/>
  <cols>
    <col min="1" max="7" width="11.5703125" style="1"/>
    <col min="8" max="8" width="52.140625" style="1" customWidth="1"/>
    <col min="9" max="16384" width="11.5703125" style="1"/>
  </cols>
  <sheetData>
    <row r="4" spans="6:8" x14ac:dyDescent="0.25">
      <c r="F4" s="26" t="s">
        <v>17</v>
      </c>
      <c r="G4" s="27"/>
      <c r="H4" s="27"/>
    </row>
    <row r="5" spans="6:8" ht="14.45" customHeight="1" x14ac:dyDescent="0.25">
      <c r="F5" s="27"/>
      <c r="G5" s="27"/>
      <c r="H5" s="27"/>
    </row>
    <row r="6" spans="6:8" x14ac:dyDescent="0.25">
      <c r="F6" s="27"/>
      <c r="G6" s="27"/>
      <c r="H6" s="27"/>
    </row>
    <row r="7" spans="6:8" x14ac:dyDescent="0.25">
      <c r="F7" s="27"/>
      <c r="G7" s="27"/>
      <c r="H7" s="27"/>
    </row>
    <row r="8" spans="6:8" x14ac:dyDescent="0.25">
      <c r="F8" s="27"/>
      <c r="G8" s="27"/>
      <c r="H8" s="27"/>
    </row>
    <row r="9" spans="6:8" ht="54.6" customHeight="1" x14ac:dyDescent="0.25">
      <c r="F9" s="27"/>
      <c r="G9" s="27"/>
      <c r="H9" s="27"/>
    </row>
    <row r="10" spans="6:8" ht="14.45" x14ac:dyDescent="0.3">
      <c r="F10" s="20"/>
      <c r="G10" s="20"/>
      <c r="H10" s="20"/>
    </row>
    <row r="11" spans="6:8" ht="14.45" x14ac:dyDescent="0.3">
      <c r="F11" s="23" t="s">
        <v>0</v>
      </c>
      <c r="G11" s="24"/>
      <c r="H11" s="24"/>
    </row>
    <row r="12" spans="6:8" ht="14.45" x14ac:dyDescent="0.3">
      <c r="F12" s="21" t="s">
        <v>1</v>
      </c>
      <c r="G12" s="20"/>
      <c r="H12" s="20"/>
    </row>
    <row r="13" spans="6:8" x14ac:dyDescent="0.25">
      <c r="F13" s="21" t="s">
        <v>2</v>
      </c>
      <c r="G13" s="20"/>
      <c r="H13" s="20"/>
    </row>
    <row r="14" spans="6:8" x14ac:dyDescent="0.25">
      <c r="F14" s="21" t="s">
        <v>3</v>
      </c>
      <c r="G14" s="20"/>
      <c r="H14" s="20"/>
    </row>
    <row r="15" spans="6:8" x14ac:dyDescent="0.25">
      <c r="F15" s="21" t="s">
        <v>4</v>
      </c>
      <c r="G15" s="20"/>
      <c r="H15" s="20"/>
    </row>
    <row r="20" spans="2:2" ht="22.5" x14ac:dyDescent="0.3">
      <c r="B20" s="22" t="s">
        <v>5</v>
      </c>
    </row>
  </sheetData>
  <mergeCells count="1">
    <mergeCell ref="F4:H9"/>
  </mergeCells>
  <hyperlinks>
    <hyperlink ref="B2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7"/>
  <sheetViews>
    <sheetView zoomScale="75" zoomScaleNormal="75" workbookViewId="0">
      <selection activeCell="P9" sqref="P9"/>
    </sheetView>
  </sheetViews>
  <sheetFormatPr baseColWidth="10" defaultColWidth="11.5703125" defaultRowHeight="15" x14ac:dyDescent="0.25"/>
  <cols>
    <col min="1" max="1" width="3.28515625" style="1" customWidth="1"/>
    <col min="2" max="2" width="25" style="1" bestFit="1" customWidth="1"/>
    <col min="3" max="3" width="15.7109375" style="1" bestFit="1" customWidth="1"/>
    <col min="4" max="4" width="15.140625" style="1" customWidth="1"/>
    <col min="5" max="5" width="15.28515625" style="1" customWidth="1"/>
    <col min="6" max="6" width="15.42578125" style="1" customWidth="1"/>
    <col min="7" max="7" width="16.28515625" style="1" customWidth="1"/>
    <col min="8" max="8" width="18.140625" style="1" customWidth="1"/>
    <col min="9" max="9" width="15.28515625" style="1" customWidth="1"/>
    <col min="10" max="10" width="17.7109375" style="1" customWidth="1"/>
    <col min="11" max="11" width="15.140625" style="1" customWidth="1"/>
    <col min="12" max="12" width="15.42578125" style="1" customWidth="1"/>
    <col min="13" max="13" width="14.7109375" style="1" customWidth="1"/>
    <col min="14" max="14" width="15.85546875" style="1" customWidth="1"/>
    <col min="15" max="15" width="11.5703125" style="1"/>
    <col min="16" max="16" width="21.28515625" style="1" customWidth="1"/>
    <col min="17" max="16384" width="11.5703125" style="1"/>
  </cols>
  <sheetData>
    <row r="2" spans="2:17" ht="33" x14ac:dyDescent="0.45">
      <c r="B2" s="28" t="s">
        <v>11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2:17" ht="4.9000000000000004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4"/>
      <c r="Q3" s="5"/>
    </row>
    <row r="4" spans="2:17" ht="18" x14ac:dyDescent="0.25">
      <c r="B4" s="19" t="s">
        <v>9</v>
      </c>
      <c r="C4" s="18">
        <v>43466</v>
      </c>
      <c r="D4" s="18">
        <v>43497</v>
      </c>
      <c r="E4" s="18">
        <v>43525</v>
      </c>
      <c r="F4" s="18">
        <v>43556</v>
      </c>
      <c r="G4" s="18">
        <v>43586</v>
      </c>
      <c r="H4" s="18">
        <v>43617</v>
      </c>
      <c r="I4" s="18">
        <v>43647</v>
      </c>
      <c r="J4" s="18">
        <v>43678</v>
      </c>
      <c r="K4" s="18">
        <v>43709</v>
      </c>
      <c r="L4" s="18">
        <v>43739</v>
      </c>
      <c r="M4" s="18">
        <v>43770</v>
      </c>
      <c r="N4" s="18">
        <v>43800</v>
      </c>
      <c r="O4" s="6"/>
      <c r="P4" s="18" t="s">
        <v>7</v>
      </c>
      <c r="Q4" s="5"/>
    </row>
    <row r="5" spans="2:17" ht="17.45" x14ac:dyDescent="0.3">
      <c r="B5" s="15" t="s">
        <v>6</v>
      </c>
      <c r="C5" s="16">
        <v>5000</v>
      </c>
      <c r="D5" s="16">
        <v>3000</v>
      </c>
      <c r="E5" s="16">
        <v>4500</v>
      </c>
      <c r="F5" s="16">
        <v>7300</v>
      </c>
      <c r="G5" s="16">
        <v>8000</v>
      </c>
      <c r="H5" s="16">
        <v>8000</v>
      </c>
      <c r="I5" s="16">
        <v>6500</v>
      </c>
      <c r="J5" s="16">
        <v>5000</v>
      </c>
      <c r="K5" s="16">
        <v>9000</v>
      </c>
      <c r="L5" s="16">
        <v>8500</v>
      </c>
      <c r="M5" s="16">
        <v>8000</v>
      </c>
      <c r="N5" s="16">
        <v>10000</v>
      </c>
      <c r="O5" s="13"/>
      <c r="P5" s="16">
        <f>SUM(C5:N5)</f>
        <v>82800</v>
      </c>
      <c r="Q5" s="5"/>
    </row>
    <row r="6" spans="2:17" ht="17.45" x14ac:dyDescent="0.3">
      <c r="B6" s="15" t="s">
        <v>8</v>
      </c>
      <c r="C6" s="16">
        <v>5150</v>
      </c>
      <c r="D6" s="16">
        <v>2415</v>
      </c>
      <c r="E6" s="16">
        <v>6240</v>
      </c>
      <c r="F6" s="16">
        <v>7150</v>
      </c>
      <c r="G6" s="16">
        <v>10200</v>
      </c>
      <c r="H6" s="16">
        <v>8300</v>
      </c>
      <c r="I6" s="16">
        <v>6935</v>
      </c>
      <c r="J6" s="16">
        <v>4820</v>
      </c>
      <c r="K6" s="16">
        <v>9160</v>
      </c>
      <c r="L6" s="16">
        <v>11230</v>
      </c>
      <c r="M6" s="16">
        <v>6500</v>
      </c>
      <c r="N6" s="16">
        <v>12400</v>
      </c>
      <c r="O6" s="14"/>
      <c r="P6" s="16">
        <f>SUM(C6:N6)</f>
        <v>90500</v>
      </c>
      <c r="Q6" s="5"/>
    </row>
    <row r="7" spans="2:17" ht="4.9000000000000004" customHeight="1" x14ac:dyDescent="0.3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8"/>
      <c r="P7" s="7"/>
      <c r="Q7" s="5"/>
    </row>
    <row r="8" spans="2:17" ht="18" x14ac:dyDescent="0.25">
      <c r="B8" s="15" t="s">
        <v>10</v>
      </c>
      <c r="C8" s="16">
        <f t="shared" ref="C8:N8" si="0">(C6-C5)</f>
        <v>150</v>
      </c>
      <c r="D8" s="16">
        <f t="shared" si="0"/>
        <v>-585</v>
      </c>
      <c r="E8" s="16">
        <f t="shared" si="0"/>
        <v>1740</v>
      </c>
      <c r="F8" s="16">
        <f t="shared" si="0"/>
        <v>-150</v>
      </c>
      <c r="G8" s="16">
        <f t="shared" si="0"/>
        <v>2200</v>
      </c>
      <c r="H8" s="16">
        <f t="shared" si="0"/>
        <v>300</v>
      </c>
      <c r="I8" s="16">
        <f t="shared" si="0"/>
        <v>435</v>
      </c>
      <c r="J8" s="16">
        <f t="shared" si="0"/>
        <v>-180</v>
      </c>
      <c r="K8" s="16">
        <f t="shared" si="0"/>
        <v>160</v>
      </c>
      <c r="L8" s="16">
        <f t="shared" si="0"/>
        <v>2730</v>
      </c>
      <c r="M8" s="16">
        <f t="shared" si="0"/>
        <v>-1500</v>
      </c>
      <c r="N8" s="16">
        <f t="shared" si="0"/>
        <v>2400</v>
      </c>
      <c r="O8" s="13"/>
      <c r="P8" s="16">
        <f>P6-P5</f>
        <v>7700</v>
      </c>
      <c r="Q8" s="5"/>
    </row>
    <row r="9" spans="2:17" ht="15.6" customHeight="1" x14ac:dyDescent="0.25">
      <c r="B9" s="3"/>
      <c r="C9" s="17" t="str">
        <f t="shared" ref="C9:N9" si="1">IF(C8&lt;0,"No Conseguido","Conseguido")</f>
        <v>Conseguido</v>
      </c>
      <c r="D9" s="17" t="str">
        <f t="shared" si="1"/>
        <v>No Conseguido</v>
      </c>
      <c r="E9" s="17" t="str">
        <f t="shared" si="1"/>
        <v>Conseguido</v>
      </c>
      <c r="F9" s="17" t="str">
        <f t="shared" si="1"/>
        <v>No Conseguido</v>
      </c>
      <c r="G9" s="17" t="str">
        <f t="shared" si="1"/>
        <v>Conseguido</v>
      </c>
      <c r="H9" s="17" t="str">
        <f t="shared" si="1"/>
        <v>Conseguido</v>
      </c>
      <c r="I9" s="17" t="str">
        <f t="shared" si="1"/>
        <v>Conseguido</v>
      </c>
      <c r="J9" s="17" t="str">
        <f t="shared" si="1"/>
        <v>No Conseguido</v>
      </c>
      <c r="K9" s="17" t="str">
        <f t="shared" si="1"/>
        <v>Conseguido</v>
      </c>
      <c r="L9" s="17" t="str">
        <f t="shared" si="1"/>
        <v>Conseguido</v>
      </c>
      <c r="M9" s="17" t="str">
        <f t="shared" si="1"/>
        <v>No Conseguido</v>
      </c>
      <c r="N9" s="17" t="str">
        <f t="shared" si="1"/>
        <v>Conseguido</v>
      </c>
      <c r="O9" s="7"/>
      <c r="P9" s="17" t="str">
        <f>IF(P8&lt;0,"No Conseguido","Conseguido")</f>
        <v>Conseguido</v>
      </c>
      <c r="Q9" s="5"/>
    </row>
    <row r="10" spans="2:17" ht="18" x14ac:dyDescent="0.25">
      <c r="B10" s="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7"/>
      <c r="P10" s="7"/>
      <c r="Q10" s="5"/>
    </row>
    <row r="11" spans="2:17" x14ac:dyDescent="0.25">
      <c r="B11" s="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5"/>
    </row>
    <row r="12" spans="2:17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5"/>
    </row>
    <row r="13" spans="2:17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2:17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2:17" x14ac:dyDescent="0.2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17" x14ac:dyDescent="0.2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x14ac:dyDescent="0.2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x14ac:dyDescent="0.2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2:16" x14ac:dyDescent="0.2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2:16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2:16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2:16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2:16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2:16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2:16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2:16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2:16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</sheetData>
  <mergeCells count="1">
    <mergeCell ref="B2:P2"/>
  </mergeCells>
  <conditionalFormatting sqref="C8:N8">
    <cfRule type="cellIs" dxfId="23" priority="7" operator="lessThan">
      <formula>0</formula>
    </cfRule>
    <cfRule type="cellIs" dxfId="22" priority="8" operator="greaterThan">
      <formula>0</formula>
    </cfRule>
  </conditionalFormatting>
  <conditionalFormatting sqref="C9:N9">
    <cfRule type="cellIs" dxfId="21" priority="5" operator="equal">
      <formula>"Conseguido"</formula>
    </cfRule>
    <cfRule type="cellIs" dxfId="20" priority="6" operator="equal">
      <formula>"No Conseguido"</formula>
    </cfRule>
  </conditionalFormatting>
  <conditionalFormatting sqref="P8">
    <cfRule type="cellIs" dxfId="19" priority="3" operator="lessThan">
      <formula>0</formula>
    </cfRule>
    <cfRule type="cellIs" dxfId="18" priority="4" operator="greaterThan">
      <formula>0</formula>
    </cfRule>
  </conditionalFormatting>
  <conditionalFormatting sqref="P9">
    <cfRule type="cellIs" dxfId="17" priority="1" operator="equal">
      <formula>"Conseguido"</formula>
    </cfRule>
    <cfRule type="cellIs" dxfId="16" priority="2" operator="equal">
      <formula>"No Conseguido"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93"/>
  <sheetViews>
    <sheetView tabSelected="1" topLeftCell="B1" zoomScale="75" zoomScaleNormal="75" workbookViewId="0">
      <selection activeCell="D14" sqref="D14"/>
    </sheetView>
  </sheetViews>
  <sheetFormatPr baseColWidth="10" defaultColWidth="11.5703125" defaultRowHeight="15" x14ac:dyDescent="0.25"/>
  <cols>
    <col min="1" max="1" width="3.28515625" style="1" customWidth="1"/>
    <col min="2" max="2" width="16" style="1" customWidth="1"/>
    <col min="3" max="3" width="28.28515625" style="1" customWidth="1"/>
    <col min="4" max="4" width="22" style="1" customWidth="1"/>
    <col min="5" max="5" width="15.28515625" style="1" customWidth="1"/>
    <col min="6" max="16384" width="11.5703125" style="1"/>
  </cols>
  <sheetData>
    <row r="2" spans="2:21" ht="33" x14ac:dyDescent="0.45">
      <c r="B2" s="28" t="s">
        <v>16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2:21" ht="4.9000000000000004" customHeight="1" x14ac:dyDescent="0.25">
      <c r="B3" s="2"/>
      <c r="C3" s="2"/>
      <c r="D3" s="2"/>
      <c r="E3" s="2"/>
      <c r="F3" s="5"/>
    </row>
    <row r="4" spans="2:21" ht="18" x14ac:dyDescent="0.25">
      <c r="B4" s="19" t="s">
        <v>15</v>
      </c>
      <c r="C4" s="18" t="s">
        <v>12</v>
      </c>
      <c r="D4" s="18" t="s">
        <v>13</v>
      </c>
      <c r="E4" s="18" t="s">
        <v>14</v>
      </c>
      <c r="F4" s="5"/>
    </row>
    <row r="5" spans="2:21" ht="18" x14ac:dyDescent="0.25">
      <c r="B5" s="25">
        <v>43466</v>
      </c>
      <c r="C5" s="16">
        <v>500</v>
      </c>
      <c r="D5" s="16">
        <v>670</v>
      </c>
      <c r="E5" s="16">
        <f t="shared" ref="E5:E16" si="0">(D5-C5)</f>
        <v>170</v>
      </c>
      <c r="F5" s="5"/>
    </row>
    <row r="6" spans="2:21" ht="18" x14ac:dyDescent="0.25">
      <c r="B6" s="25">
        <v>43497</v>
      </c>
      <c r="C6" s="16">
        <v>450</v>
      </c>
      <c r="D6" s="16">
        <v>320</v>
      </c>
      <c r="E6" s="16">
        <f t="shared" si="0"/>
        <v>-130</v>
      </c>
      <c r="F6" s="5"/>
    </row>
    <row r="7" spans="2:21" ht="18" x14ac:dyDescent="0.25">
      <c r="B7" s="25">
        <v>43525</v>
      </c>
      <c r="C7" s="16">
        <v>600</v>
      </c>
      <c r="D7" s="16">
        <v>620</v>
      </c>
      <c r="E7" s="16">
        <f t="shared" si="0"/>
        <v>20</v>
      </c>
      <c r="F7" s="5"/>
    </row>
    <row r="8" spans="2:21" ht="18" x14ac:dyDescent="0.25">
      <c r="B8" s="25">
        <v>43556</v>
      </c>
      <c r="C8" s="16">
        <v>650</v>
      </c>
      <c r="D8" s="16">
        <v>660</v>
      </c>
      <c r="E8" s="16">
        <f t="shared" si="0"/>
        <v>10</v>
      </c>
      <c r="F8" s="5"/>
    </row>
    <row r="9" spans="2:21" ht="18" x14ac:dyDescent="0.25">
      <c r="B9" s="25">
        <v>43586</v>
      </c>
      <c r="C9" s="16">
        <v>750</v>
      </c>
      <c r="D9" s="16">
        <v>710</v>
      </c>
      <c r="E9" s="16">
        <f t="shared" si="0"/>
        <v>-40</v>
      </c>
      <c r="F9" s="5"/>
    </row>
    <row r="10" spans="2:21" ht="18" x14ac:dyDescent="0.25">
      <c r="B10" s="25">
        <v>43617</v>
      </c>
      <c r="C10" s="16">
        <v>700</v>
      </c>
      <c r="D10" s="16">
        <v>705</v>
      </c>
      <c r="E10" s="16">
        <f t="shared" si="0"/>
        <v>5</v>
      </c>
      <c r="F10" s="5"/>
    </row>
    <row r="11" spans="2:21" ht="18" x14ac:dyDescent="0.25">
      <c r="B11" s="25">
        <v>43647</v>
      </c>
      <c r="C11" s="16">
        <v>700</v>
      </c>
      <c r="D11" s="16">
        <v>650</v>
      </c>
      <c r="E11" s="16">
        <f t="shared" si="0"/>
        <v>-50</v>
      </c>
      <c r="F11" s="5"/>
    </row>
    <row r="12" spans="2:21" ht="18" x14ac:dyDescent="0.25">
      <c r="B12" s="25">
        <v>43678</v>
      </c>
      <c r="C12" s="16">
        <v>500</v>
      </c>
      <c r="D12" s="16">
        <v>550</v>
      </c>
      <c r="E12" s="16">
        <f t="shared" si="0"/>
        <v>50</v>
      </c>
      <c r="F12" s="5"/>
    </row>
    <row r="13" spans="2:21" ht="18" x14ac:dyDescent="0.25">
      <c r="B13" s="25">
        <v>43709</v>
      </c>
      <c r="C13" s="16">
        <v>850</v>
      </c>
      <c r="D13" s="16">
        <v>890</v>
      </c>
      <c r="E13" s="16">
        <f t="shared" si="0"/>
        <v>40</v>
      </c>
      <c r="F13" s="5"/>
    </row>
    <row r="14" spans="2:21" ht="18" x14ac:dyDescent="0.25">
      <c r="B14" s="25">
        <v>43739</v>
      </c>
      <c r="C14" s="16">
        <v>900</v>
      </c>
      <c r="D14" s="16">
        <v>1000</v>
      </c>
      <c r="E14" s="16">
        <f t="shared" si="0"/>
        <v>100</v>
      </c>
      <c r="F14" s="5"/>
    </row>
    <row r="15" spans="2:21" ht="18" x14ac:dyDescent="0.25">
      <c r="B15" s="25">
        <v>43770</v>
      </c>
      <c r="C15" s="16">
        <v>850</v>
      </c>
      <c r="D15" s="16">
        <v>900</v>
      </c>
      <c r="E15" s="16">
        <f t="shared" si="0"/>
        <v>50</v>
      </c>
      <c r="F15" s="5"/>
    </row>
    <row r="16" spans="2:21" ht="18" x14ac:dyDescent="0.25">
      <c r="B16" s="25">
        <v>43800</v>
      </c>
      <c r="C16" s="16">
        <v>1000</v>
      </c>
      <c r="D16" s="16">
        <v>1200</v>
      </c>
      <c r="E16" s="16">
        <f t="shared" si="0"/>
        <v>200</v>
      </c>
      <c r="F16" s="5"/>
    </row>
    <row r="17" spans="2:21" ht="4.9000000000000004" customHeight="1" x14ac:dyDescent="0.25">
      <c r="B17" s="9"/>
      <c r="C17" s="10"/>
      <c r="D17" s="10"/>
      <c r="E17" s="10"/>
      <c r="F17" s="5"/>
    </row>
    <row r="18" spans="2:21" ht="18" x14ac:dyDescent="0.25">
      <c r="B18" s="15" t="s">
        <v>10</v>
      </c>
      <c r="C18" s="16">
        <f>SUM(C5:C16)</f>
        <v>8450</v>
      </c>
      <c r="D18" s="16">
        <f>SUM(D5:D16)</f>
        <v>8875</v>
      </c>
      <c r="E18" s="16">
        <f>(D18-C18)</f>
        <v>425</v>
      </c>
      <c r="F18" s="5"/>
    </row>
    <row r="19" spans="2:21" ht="15.6" customHeight="1" x14ac:dyDescent="0.25">
      <c r="B19" s="3"/>
      <c r="C19" s="17"/>
      <c r="D19" s="17"/>
      <c r="E19" s="17" t="str">
        <f>IF(E18&lt;0,"No Conseguido","Conseguido")</f>
        <v>Conseguido</v>
      </c>
      <c r="F19" s="5"/>
    </row>
    <row r="20" spans="2:21" ht="18" x14ac:dyDescent="0.25">
      <c r="B20" s="3"/>
      <c r="C20" s="11"/>
      <c r="D20" s="11"/>
      <c r="E20" s="11"/>
      <c r="F20" s="5"/>
    </row>
    <row r="21" spans="2:21" x14ac:dyDescent="0.25">
      <c r="B21" s="3"/>
      <c r="C21" s="13"/>
      <c r="D21" s="13"/>
      <c r="E21" s="13"/>
      <c r="F21" s="5"/>
    </row>
    <row r="22" spans="2:21" x14ac:dyDescent="0.25">
      <c r="B22" s="3"/>
      <c r="C22" s="3"/>
      <c r="D22" s="3"/>
      <c r="E22" s="3"/>
      <c r="F22" s="5"/>
    </row>
    <row r="23" spans="2:21" x14ac:dyDescent="0.25">
      <c r="B23" s="12"/>
      <c r="C23" s="12"/>
      <c r="D23" s="12"/>
      <c r="E23" s="12"/>
    </row>
    <row r="24" spans="2:21" x14ac:dyDescent="0.25">
      <c r="B24" s="12"/>
      <c r="C24" s="12"/>
      <c r="D24" s="12"/>
      <c r="E24" s="12"/>
    </row>
    <row r="25" spans="2:21" ht="33" x14ac:dyDescent="0.45">
      <c r="B25" s="28" t="s">
        <v>16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2:21" x14ac:dyDescent="0.25">
      <c r="B26" s="2"/>
      <c r="C26" s="2"/>
      <c r="D26" s="2"/>
      <c r="E26" s="2"/>
      <c r="F26" s="5"/>
    </row>
    <row r="27" spans="2:21" ht="18" x14ac:dyDescent="0.25">
      <c r="B27" s="19" t="s">
        <v>15</v>
      </c>
      <c r="C27" s="18" t="s">
        <v>12</v>
      </c>
      <c r="D27" s="18" t="s">
        <v>13</v>
      </c>
      <c r="E27" s="18" t="s">
        <v>14</v>
      </c>
      <c r="F27" s="5"/>
    </row>
    <row r="28" spans="2:21" ht="18" x14ac:dyDescent="0.25">
      <c r="B28" s="25">
        <v>43466</v>
      </c>
      <c r="C28" s="16">
        <v>500</v>
      </c>
      <c r="D28" s="16">
        <v>700</v>
      </c>
      <c r="E28" s="16">
        <f t="shared" ref="E28:E39" si="1">(D28-C28)</f>
        <v>200</v>
      </c>
      <c r="F28" s="5"/>
    </row>
    <row r="29" spans="2:21" ht="18" x14ac:dyDescent="0.25">
      <c r="B29" s="25">
        <v>43497</v>
      </c>
      <c r="C29" s="16">
        <v>450</v>
      </c>
      <c r="D29" s="16">
        <v>320</v>
      </c>
      <c r="E29" s="16">
        <f t="shared" si="1"/>
        <v>-130</v>
      </c>
      <c r="F29" s="5"/>
    </row>
    <row r="30" spans="2:21" ht="18" x14ac:dyDescent="0.25">
      <c r="B30" s="25">
        <v>43525</v>
      </c>
      <c r="C30" s="16">
        <v>600</v>
      </c>
      <c r="D30" s="16">
        <v>620</v>
      </c>
      <c r="E30" s="16">
        <f t="shared" si="1"/>
        <v>20</v>
      </c>
      <c r="F30" s="5"/>
    </row>
    <row r="31" spans="2:21" ht="18" x14ac:dyDescent="0.25">
      <c r="B31" s="25">
        <v>43556</v>
      </c>
      <c r="C31" s="16">
        <v>650</v>
      </c>
      <c r="D31" s="16">
        <v>660</v>
      </c>
      <c r="E31" s="16">
        <f t="shared" si="1"/>
        <v>10</v>
      </c>
      <c r="F31" s="5"/>
    </row>
    <row r="32" spans="2:21" ht="18" x14ac:dyDescent="0.25">
      <c r="B32" s="25">
        <v>43586</v>
      </c>
      <c r="C32" s="16">
        <v>750</v>
      </c>
      <c r="D32" s="16">
        <v>710</v>
      </c>
      <c r="E32" s="16">
        <f t="shared" si="1"/>
        <v>-40</v>
      </c>
      <c r="F32" s="5"/>
    </row>
    <row r="33" spans="2:6" ht="18" x14ac:dyDescent="0.25">
      <c r="B33" s="25">
        <v>43617</v>
      </c>
      <c r="C33" s="16">
        <v>700</v>
      </c>
      <c r="D33" s="16">
        <v>705</v>
      </c>
      <c r="E33" s="16">
        <f t="shared" si="1"/>
        <v>5</v>
      </c>
      <c r="F33" s="5"/>
    </row>
    <row r="34" spans="2:6" ht="18" x14ac:dyDescent="0.25">
      <c r="B34" s="25">
        <v>43647</v>
      </c>
      <c r="C34" s="16">
        <v>700</v>
      </c>
      <c r="D34" s="16">
        <v>600</v>
      </c>
      <c r="E34" s="16">
        <f t="shared" si="1"/>
        <v>-100</v>
      </c>
      <c r="F34" s="5"/>
    </row>
    <row r="35" spans="2:6" ht="18" x14ac:dyDescent="0.25">
      <c r="B35" s="25">
        <v>43678</v>
      </c>
      <c r="C35" s="16">
        <v>500</v>
      </c>
      <c r="D35" s="16">
        <v>550</v>
      </c>
      <c r="E35" s="16">
        <f t="shared" si="1"/>
        <v>50</v>
      </c>
      <c r="F35" s="5"/>
    </row>
    <row r="36" spans="2:6" ht="18" x14ac:dyDescent="0.25">
      <c r="B36" s="25">
        <v>43709</v>
      </c>
      <c r="C36" s="16">
        <v>850</v>
      </c>
      <c r="D36" s="16">
        <v>890</v>
      </c>
      <c r="E36" s="16">
        <f t="shared" si="1"/>
        <v>40</v>
      </c>
      <c r="F36" s="5"/>
    </row>
    <row r="37" spans="2:6" ht="18" x14ac:dyDescent="0.25">
      <c r="B37" s="25">
        <v>43739</v>
      </c>
      <c r="C37" s="16">
        <v>900</v>
      </c>
      <c r="D37" s="16">
        <v>1000</v>
      </c>
      <c r="E37" s="16">
        <f t="shared" si="1"/>
        <v>100</v>
      </c>
      <c r="F37" s="5"/>
    </row>
    <row r="38" spans="2:6" ht="18" x14ac:dyDescent="0.25">
      <c r="B38" s="25">
        <v>43770</v>
      </c>
      <c r="C38" s="16">
        <v>850</v>
      </c>
      <c r="D38" s="16">
        <v>900</v>
      </c>
      <c r="E38" s="16">
        <f t="shared" si="1"/>
        <v>50</v>
      </c>
      <c r="F38" s="5"/>
    </row>
    <row r="39" spans="2:6" ht="18" x14ac:dyDescent="0.25">
      <c r="B39" s="25">
        <v>43800</v>
      </c>
      <c r="C39" s="16">
        <v>1000</v>
      </c>
      <c r="D39" s="16">
        <v>1200</v>
      </c>
      <c r="E39" s="16">
        <f t="shared" si="1"/>
        <v>200</v>
      </c>
      <c r="F39" s="5"/>
    </row>
    <row r="40" spans="2:6" ht="15.75" x14ac:dyDescent="0.25">
      <c r="B40" s="9"/>
      <c r="C40" s="10"/>
      <c r="D40" s="10"/>
      <c r="E40" s="10"/>
      <c r="F40" s="5"/>
    </row>
    <row r="41" spans="2:6" ht="18" x14ac:dyDescent="0.25">
      <c r="B41" s="15" t="s">
        <v>10</v>
      </c>
      <c r="C41" s="16">
        <f>SUM(C28:C39)</f>
        <v>8450</v>
      </c>
      <c r="D41" s="16">
        <f>SUM(D28:D39)</f>
        <v>8855</v>
      </c>
      <c r="E41" s="16">
        <f>(D41-C41)</f>
        <v>405</v>
      </c>
      <c r="F41" s="5"/>
    </row>
    <row r="42" spans="2:6" ht="15.75" x14ac:dyDescent="0.25">
      <c r="B42" s="3"/>
      <c r="C42" s="17"/>
      <c r="D42" s="17"/>
      <c r="E42" s="17" t="str">
        <f>IF(E41&lt;0,"No Conseguido","Conseguido")</f>
        <v>Conseguido</v>
      </c>
      <c r="F42" s="5"/>
    </row>
    <row r="43" spans="2:6" ht="18" x14ac:dyDescent="0.25">
      <c r="B43" s="3"/>
      <c r="C43" s="11"/>
      <c r="D43" s="11"/>
      <c r="E43" s="11"/>
      <c r="F43" s="5"/>
    </row>
    <row r="44" spans="2:6" x14ac:dyDescent="0.25">
      <c r="B44" s="3"/>
      <c r="C44" s="13"/>
      <c r="D44" s="13"/>
      <c r="E44" s="13"/>
      <c r="F44" s="5"/>
    </row>
    <row r="45" spans="2:6" x14ac:dyDescent="0.25">
      <c r="B45" s="3"/>
      <c r="C45" s="3"/>
      <c r="D45" s="3"/>
      <c r="E45" s="3"/>
      <c r="F45" s="5"/>
    </row>
    <row r="49" spans="2:21" ht="33" x14ac:dyDescent="0.45">
      <c r="B49" s="28" t="s">
        <v>16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2:21" x14ac:dyDescent="0.25">
      <c r="B50" s="2"/>
      <c r="C50" s="2"/>
      <c r="D50" s="2"/>
      <c r="E50" s="2"/>
      <c r="F50" s="5"/>
    </row>
    <row r="51" spans="2:21" ht="18" x14ac:dyDescent="0.25">
      <c r="B51" s="19" t="s">
        <v>15</v>
      </c>
      <c r="C51" s="18" t="s">
        <v>12</v>
      </c>
      <c r="D51" s="18" t="s">
        <v>13</v>
      </c>
      <c r="E51" s="18" t="s">
        <v>14</v>
      </c>
      <c r="F51" s="5"/>
    </row>
    <row r="52" spans="2:21" ht="18" x14ac:dyDescent="0.25">
      <c r="B52" s="25">
        <v>43466</v>
      </c>
      <c r="C52" s="16">
        <v>500</v>
      </c>
      <c r="D52" s="16">
        <v>670</v>
      </c>
      <c r="E52" s="16">
        <f t="shared" ref="E52:E63" si="2">(D52-C52)</f>
        <v>170</v>
      </c>
      <c r="F52" s="5"/>
    </row>
    <row r="53" spans="2:21" ht="18" x14ac:dyDescent="0.25">
      <c r="B53" s="25">
        <v>43497</v>
      </c>
      <c r="C53" s="16">
        <v>450</v>
      </c>
      <c r="D53" s="16">
        <v>320</v>
      </c>
      <c r="E53" s="16">
        <f t="shared" si="2"/>
        <v>-130</v>
      </c>
      <c r="F53" s="5"/>
    </row>
    <row r="54" spans="2:21" ht="18" x14ac:dyDescent="0.25">
      <c r="B54" s="25">
        <v>43525</v>
      </c>
      <c r="C54" s="16">
        <v>600</v>
      </c>
      <c r="D54" s="16">
        <v>740</v>
      </c>
      <c r="E54" s="16">
        <f t="shared" si="2"/>
        <v>140</v>
      </c>
      <c r="F54" s="5"/>
    </row>
    <row r="55" spans="2:21" ht="18" x14ac:dyDescent="0.25">
      <c r="B55" s="25">
        <v>43556</v>
      </c>
      <c r="C55" s="16">
        <v>650</v>
      </c>
      <c r="D55" s="16">
        <v>660</v>
      </c>
      <c r="E55" s="16">
        <f t="shared" si="2"/>
        <v>10</v>
      </c>
      <c r="F55" s="5"/>
    </row>
    <row r="56" spans="2:21" ht="18" x14ac:dyDescent="0.25">
      <c r="B56" s="25">
        <v>43586</v>
      </c>
      <c r="C56" s="16">
        <v>750</v>
      </c>
      <c r="D56" s="16">
        <v>710</v>
      </c>
      <c r="E56" s="16">
        <f t="shared" si="2"/>
        <v>-40</v>
      </c>
      <c r="F56" s="5"/>
    </row>
    <row r="57" spans="2:21" ht="18" x14ac:dyDescent="0.25">
      <c r="B57" s="25">
        <v>43617</v>
      </c>
      <c r="C57" s="16">
        <v>700</v>
      </c>
      <c r="D57" s="16">
        <v>705</v>
      </c>
      <c r="E57" s="16">
        <f t="shared" si="2"/>
        <v>5</v>
      </c>
      <c r="F57" s="5"/>
    </row>
    <row r="58" spans="2:21" ht="18" x14ac:dyDescent="0.25">
      <c r="B58" s="25">
        <v>43647</v>
      </c>
      <c r="C58" s="16">
        <v>700</v>
      </c>
      <c r="D58" s="16">
        <v>650</v>
      </c>
      <c r="E58" s="16">
        <f t="shared" si="2"/>
        <v>-50</v>
      </c>
      <c r="F58" s="5"/>
    </row>
    <row r="59" spans="2:21" ht="18" x14ac:dyDescent="0.25">
      <c r="B59" s="25">
        <v>43678</v>
      </c>
      <c r="C59" s="16">
        <v>500</v>
      </c>
      <c r="D59" s="16">
        <v>530</v>
      </c>
      <c r="E59" s="16">
        <f t="shared" si="2"/>
        <v>30</v>
      </c>
      <c r="F59" s="5"/>
    </row>
    <row r="60" spans="2:21" ht="18" x14ac:dyDescent="0.25">
      <c r="B60" s="25">
        <v>43709</v>
      </c>
      <c r="C60" s="16">
        <v>850</v>
      </c>
      <c r="D60" s="16">
        <v>890</v>
      </c>
      <c r="E60" s="16">
        <f t="shared" si="2"/>
        <v>40</v>
      </c>
      <c r="F60" s="5"/>
    </row>
    <row r="61" spans="2:21" ht="18" x14ac:dyDescent="0.25">
      <c r="B61" s="25">
        <v>43739</v>
      </c>
      <c r="C61" s="16">
        <v>900</v>
      </c>
      <c r="D61" s="16">
        <v>1000</v>
      </c>
      <c r="E61" s="16">
        <f t="shared" si="2"/>
        <v>100</v>
      </c>
      <c r="F61" s="5"/>
    </row>
    <row r="62" spans="2:21" ht="18" x14ac:dyDescent="0.25">
      <c r="B62" s="25">
        <v>43770</v>
      </c>
      <c r="C62" s="16">
        <v>850</v>
      </c>
      <c r="D62" s="16">
        <v>900</v>
      </c>
      <c r="E62" s="16">
        <f t="shared" si="2"/>
        <v>50</v>
      </c>
      <c r="F62" s="5"/>
    </row>
    <row r="63" spans="2:21" ht="18" x14ac:dyDescent="0.25">
      <c r="B63" s="25">
        <v>43800</v>
      </c>
      <c r="C63" s="16">
        <v>1000</v>
      </c>
      <c r="D63" s="16">
        <v>1200</v>
      </c>
      <c r="E63" s="16">
        <f t="shared" si="2"/>
        <v>200</v>
      </c>
      <c r="F63" s="5"/>
    </row>
    <row r="64" spans="2:21" ht="15.75" x14ac:dyDescent="0.25">
      <c r="B64" s="9"/>
      <c r="C64" s="10"/>
      <c r="D64" s="10"/>
      <c r="E64" s="10"/>
      <c r="F64" s="5"/>
    </row>
    <row r="65" spans="2:21" ht="18" x14ac:dyDescent="0.25">
      <c r="B65" s="15" t="s">
        <v>10</v>
      </c>
      <c r="C65" s="16">
        <f>SUM(C52:C63)</f>
        <v>8450</v>
      </c>
      <c r="D65" s="16">
        <f>SUM(D52:D63)</f>
        <v>8975</v>
      </c>
      <c r="E65" s="16">
        <f>(D65-C65)</f>
        <v>525</v>
      </c>
      <c r="F65" s="5"/>
    </row>
    <row r="66" spans="2:21" ht="15.75" x14ac:dyDescent="0.25">
      <c r="B66" s="3"/>
      <c r="C66" s="17"/>
      <c r="D66" s="17"/>
      <c r="E66" s="17" t="str">
        <f>IF(E65&lt;0,"No Conseguido","Conseguido")</f>
        <v>Conseguido</v>
      </c>
      <c r="F66" s="5"/>
    </row>
    <row r="67" spans="2:21" ht="18" x14ac:dyDescent="0.25">
      <c r="B67" s="3"/>
      <c r="C67" s="11"/>
      <c r="D67" s="11"/>
      <c r="E67" s="11"/>
      <c r="F67" s="5"/>
    </row>
    <row r="68" spans="2:21" x14ac:dyDescent="0.25">
      <c r="B68" s="3"/>
      <c r="C68" s="13"/>
      <c r="D68" s="13"/>
      <c r="E68" s="13"/>
      <c r="F68" s="5"/>
    </row>
    <row r="69" spans="2:21" x14ac:dyDescent="0.25">
      <c r="B69" s="3"/>
      <c r="C69" s="3"/>
      <c r="D69" s="3"/>
      <c r="E69" s="3"/>
      <c r="F69" s="5"/>
    </row>
    <row r="73" spans="2:21" ht="33" x14ac:dyDescent="0.45">
      <c r="B73" s="28" t="s">
        <v>16</v>
      </c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</row>
    <row r="74" spans="2:21" x14ac:dyDescent="0.25">
      <c r="B74" s="2"/>
      <c r="C74" s="2"/>
      <c r="D74" s="2"/>
      <c r="E74" s="2"/>
      <c r="F74" s="5"/>
    </row>
    <row r="75" spans="2:21" ht="18" x14ac:dyDescent="0.25">
      <c r="B75" s="19" t="s">
        <v>15</v>
      </c>
      <c r="C75" s="18" t="s">
        <v>12</v>
      </c>
      <c r="D75" s="18" t="s">
        <v>13</v>
      </c>
      <c r="E75" s="18" t="s">
        <v>14</v>
      </c>
      <c r="F75" s="5"/>
    </row>
    <row r="76" spans="2:21" ht="18" x14ac:dyDescent="0.25">
      <c r="B76" s="25">
        <v>43466</v>
      </c>
      <c r="C76" s="16">
        <v>500</v>
      </c>
      <c r="D76" s="16">
        <v>670</v>
      </c>
      <c r="E76" s="16">
        <f t="shared" ref="E76:E87" si="3">(D76-C76)</f>
        <v>170</v>
      </c>
      <c r="F76" s="5"/>
    </row>
    <row r="77" spans="2:21" ht="18" x14ac:dyDescent="0.25">
      <c r="B77" s="25">
        <v>43497</v>
      </c>
      <c r="C77" s="16">
        <v>450</v>
      </c>
      <c r="D77" s="16">
        <v>320</v>
      </c>
      <c r="E77" s="16">
        <f t="shared" si="3"/>
        <v>-130</v>
      </c>
      <c r="F77" s="5"/>
    </row>
    <row r="78" spans="2:21" ht="18" x14ac:dyDescent="0.25">
      <c r="B78" s="25">
        <v>43525</v>
      </c>
      <c r="C78" s="16">
        <v>600</v>
      </c>
      <c r="D78" s="16">
        <v>620</v>
      </c>
      <c r="E78" s="16">
        <f t="shared" si="3"/>
        <v>20</v>
      </c>
      <c r="F78" s="5"/>
    </row>
    <row r="79" spans="2:21" ht="18" x14ac:dyDescent="0.25">
      <c r="B79" s="25">
        <v>43556</v>
      </c>
      <c r="C79" s="16">
        <v>650</v>
      </c>
      <c r="D79" s="16">
        <v>660</v>
      </c>
      <c r="E79" s="16">
        <f t="shared" si="3"/>
        <v>10</v>
      </c>
      <c r="F79" s="5"/>
    </row>
    <row r="80" spans="2:21" ht="18" x14ac:dyDescent="0.25">
      <c r="B80" s="25">
        <v>43586</v>
      </c>
      <c r="C80" s="16">
        <v>750</v>
      </c>
      <c r="D80" s="16">
        <v>710</v>
      </c>
      <c r="E80" s="16">
        <f t="shared" si="3"/>
        <v>-40</v>
      </c>
      <c r="F80" s="5"/>
    </row>
    <row r="81" spans="2:6" ht="18" x14ac:dyDescent="0.25">
      <c r="B81" s="25">
        <v>43617</v>
      </c>
      <c r="C81" s="16">
        <v>700</v>
      </c>
      <c r="D81" s="16">
        <v>705</v>
      </c>
      <c r="E81" s="16">
        <f t="shared" si="3"/>
        <v>5</v>
      </c>
      <c r="F81" s="5"/>
    </row>
    <row r="82" spans="2:6" ht="18" x14ac:dyDescent="0.25">
      <c r="B82" s="25">
        <v>43647</v>
      </c>
      <c r="C82" s="16">
        <v>700</v>
      </c>
      <c r="D82" s="16">
        <v>600</v>
      </c>
      <c r="E82" s="16">
        <f t="shared" si="3"/>
        <v>-100</v>
      </c>
      <c r="F82" s="5"/>
    </row>
    <row r="83" spans="2:6" ht="18" x14ac:dyDescent="0.25">
      <c r="B83" s="25">
        <v>43678</v>
      </c>
      <c r="C83" s="16">
        <v>500</v>
      </c>
      <c r="D83" s="16">
        <v>530</v>
      </c>
      <c r="E83" s="16">
        <f t="shared" si="3"/>
        <v>30</v>
      </c>
      <c r="F83" s="5"/>
    </row>
    <row r="84" spans="2:6" ht="18" x14ac:dyDescent="0.25">
      <c r="B84" s="25">
        <v>43709</v>
      </c>
      <c r="C84" s="16">
        <v>850</v>
      </c>
      <c r="D84" s="16">
        <v>890</v>
      </c>
      <c r="E84" s="16">
        <f t="shared" si="3"/>
        <v>40</v>
      </c>
      <c r="F84" s="5"/>
    </row>
    <row r="85" spans="2:6" ht="18" x14ac:dyDescent="0.25">
      <c r="B85" s="25">
        <v>43739</v>
      </c>
      <c r="C85" s="16">
        <v>900</v>
      </c>
      <c r="D85" s="16">
        <v>1000</v>
      </c>
      <c r="E85" s="16">
        <f t="shared" si="3"/>
        <v>100</v>
      </c>
      <c r="F85" s="5"/>
    </row>
    <row r="86" spans="2:6" ht="18" x14ac:dyDescent="0.25">
      <c r="B86" s="25">
        <v>43770</v>
      </c>
      <c r="C86" s="16">
        <v>850</v>
      </c>
      <c r="D86" s="16">
        <v>900</v>
      </c>
      <c r="E86" s="16">
        <f t="shared" si="3"/>
        <v>50</v>
      </c>
      <c r="F86" s="5"/>
    </row>
    <row r="87" spans="2:6" ht="18" x14ac:dyDescent="0.25">
      <c r="B87" s="25">
        <v>43800</v>
      </c>
      <c r="C87" s="16">
        <v>1000</v>
      </c>
      <c r="D87" s="16">
        <v>1200</v>
      </c>
      <c r="E87" s="16">
        <f t="shared" si="3"/>
        <v>200</v>
      </c>
      <c r="F87" s="5"/>
    </row>
    <row r="88" spans="2:6" ht="15.75" x14ac:dyDescent="0.25">
      <c r="B88" s="9"/>
      <c r="C88" s="10"/>
      <c r="D88" s="10"/>
      <c r="E88" s="10"/>
      <c r="F88" s="5"/>
    </row>
    <row r="89" spans="2:6" ht="18" x14ac:dyDescent="0.25">
      <c r="B89" s="15" t="s">
        <v>10</v>
      </c>
      <c r="C89" s="16">
        <f>SUM(C76:C87)</f>
        <v>8450</v>
      </c>
      <c r="D89" s="16">
        <f>SUM(D76:D87)</f>
        <v>8805</v>
      </c>
      <c r="E89" s="16">
        <f>(D89-C89)</f>
        <v>355</v>
      </c>
      <c r="F89" s="5"/>
    </row>
    <row r="90" spans="2:6" ht="15.75" x14ac:dyDescent="0.25">
      <c r="B90" s="3"/>
      <c r="C90" s="17"/>
      <c r="D90" s="17"/>
      <c r="E90" s="17" t="str">
        <f>IF(E89&lt;0,"No Conseguido","Conseguido")</f>
        <v>Conseguido</v>
      </c>
      <c r="F90" s="5"/>
    </row>
    <row r="91" spans="2:6" ht="18" x14ac:dyDescent="0.25">
      <c r="B91" s="3"/>
      <c r="C91" s="11"/>
      <c r="D91" s="11"/>
      <c r="E91" s="11"/>
      <c r="F91" s="5"/>
    </row>
    <row r="92" spans="2:6" x14ac:dyDescent="0.25">
      <c r="B92" s="3"/>
      <c r="C92" s="13"/>
      <c r="D92" s="13"/>
      <c r="E92" s="13"/>
      <c r="F92" s="5"/>
    </row>
    <row r="93" spans="2:6" x14ac:dyDescent="0.25">
      <c r="B93" s="3"/>
      <c r="C93" s="3"/>
      <c r="D93" s="3"/>
      <c r="E93" s="3"/>
      <c r="F93" s="5"/>
    </row>
  </sheetData>
  <mergeCells count="4">
    <mergeCell ref="B25:U25"/>
    <mergeCell ref="B49:U49"/>
    <mergeCell ref="B73:U73"/>
    <mergeCell ref="B2:U2"/>
  </mergeCells>
  <conditionalFormatting sqref="C18:E18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C19:E19">
    <cfRule type="cellIs" dxfId="13" priority="17" operator="equal">
      <formula>"Conseguido"</formula>
    </cfRule>
    <cfRule type="cellIs" dxfId="12" priority="18" operator="equal">
      <formula>"No Conseguido"</formula>
    </cfRule>
  </conditionalFormatting>
  <conditionalFormatting sqref="C41:E41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C42:E42">
    <cfRule type="cellIs" dxfId="9" priority="9" operator="equal">
      <formula>"Conseguido"</formula>
    </cfRule>
    <cfRule type="cellIs" dxfId="8" priority="10" operator="equal">
      <formula>"No Conseguido"</formula>
    </cfRule>
  </conditionalFormatting>
  <conditionalFormatting sqref="C65:E65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C66:E66">
    <cfRule type="cellIs" dxfId="5" priority="5" operator="equal">
      <formula>"Conseguido"</formula>
    </cfRule>
    <cfRule type="cellIs" dxfId="4" priority="6" operator="equal">
      <formula>"No Conseguido"</formula>
    </cfRule>
  </conditionalFormatting>
  <conditionalFormatting sqref="C89:E89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C90:E90">
    <cfRule type="cellIs" dxfId="1" priority="1" operator="equal">
      <formula>"Conseguido"</formula>
    </cfRule>
    <cfRule type="cellIs" dxfId="0" priority="2" operator="equal">
      <formula>"No Conseguido"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Objetivo de ventas</vt:lpstr>
      <vt:lpstr>Equipo de ventas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Martinez</dc:creator>
  <cp:lastModifiedBy>Paula Guerrero Tapia</cp:lastModifiedBy>
  <dcterms:created xsi:type="dcterms:W3CDTF">2018-11-21T15:51:59Z</dcterms:created>
  <dcterms:modified xsi:type="dcterms:W3CDTF">2019-04-11T09:49:32Z</dcterms:modified>
</cp:coreProperties>
</file>