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CLIENTES\VODAFONE\2017\3. MARZO\MICRO\Plantillas Marzo\"/>
    </mc:Choice>
  </mc:AlternateContent>
  <bookViews>
    <workbookView xWindow="0" yWindow="0" windowWidth="20490" windowHeight="7530" tabRatio="746"/>
  </bookViews>
  <sheets>
    <sheet name="INICIO" sheetId="1" r:id="rId1"/>
    <sheet name="Tarifario de productos" sheetId="2" r:id="rId2"/>
    <sheet name="Listado de precios a presentar" sheetId="7" r:id="rId3"/>
    <sheet name="Tarifario de servicios" sheetId="6" r:id="rId4"/>
    <sheet name="Listado de servicios a presenta" sheetId="8" r:id="rId5"/>
  </sheets>
  <externalReferences>
    <externalReference r:id="rId6"/>
  </externalReferences>
  <definedNames>
    <definedName name="_xlnm._FilterDatabase" localSheetId="1" hidden="1">'Tarifario de productos'!$A$11:$I$14</definedName>
    <definedName name="_xlnm._FilterDatabase" localSheetId="3" hidden="1">'Tarifario de servicios'!$A$11:$K$14</definedName>
    <definedName name="decimales">[1]SB!$B$21:$B$22</definedName>
    <definedName name="redondeo">[1]SB!$B$10:$B$12</definedName>
    <definedName name="titulo">[1]SB!$B$15:$B$18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B7" i="2"/>
  <c r="C14" i="8" l="1"/>
  <c r="D14" i="8"/>
  <c r="C15" i="8"/>
  <c r="D15" i="8"/>
  <c r="G15" i="8"/>
  <c r="G11" i="8"/>
  <c r="D11" i="8"/>
  <c r="D12" i="8"/>
  <c r="D13" i="8"/>
  <c r="C13" i="8"/>
  <c r="K13" i="6"/>
  <c r="G12" i="8" s="1"/>
  <c r="K14" i="6"/>
  <c r="G13" i="8" s="1"/>
  <c r="K15" i="6"/>
  <c r="G14" i="8" s="1"/>
  <c r="K16" i="6"/>
  <c r="K17" i="6"/>
  <c r="K18" i="6"/>
  <c r="C12" i="8"/>
  <c r="C11" i="8"/>
  <c r="F24" i="8"/>
  <c r="D24" i="8"/>
  <c r="C24" i="8"/>
  <c r="G8" i="8"/>
  <c r="G7" i="8"/>
  <c r="D7" i="8"/>
  <c r="G6" i="8"/>
  <c r="G5" i="8"/>
  <c r="C5" i="8"/>
  <c r="F24" i="7"/>
  <c r="D24" i="7"/>
  <c r="C24" i="7"/>
  <c r="C15" i="7"/>
  <c r="D15" i="7"/>
  <c r="F15" i="7"/>
  <c r="G15" i="7" s="1"/>
  <c r="D14" i="7"/>
  <c r="F14" i="7"/>
  <c r="G14" i="7" s="1"/>
  <c r="C14" i="7"/>
  <c r="G7" i="7"/>
  <c r="G8" i="7"/>
  <c r="D7" i="7"/>
  <c r="G6" i="7"/>
  <c r="G5" i="7"/>
  <c r="C5" i="7"/>
  <c r="C13" i="7"/>
  <c r="D13" i="7"/>
  <c r="D12" i="7"/>
  <c r="C12" i="7"/>
  <c r="D11" i="7"/>
  <c r="C11" i="7"/>
  <c r="K12" i="6"/>
  <c r="U34" i="6"/>
  <c r="U33" i="6"/>
  <c r="U32" i="6"/>
  <c r="U28" i="6"/>
  <c r="U27" i="6"/>
  <c r="U26" i="6"/>
  <c r="U16" i="6"/>
  <c r="U15" i="6"/>
  <c r="U14" i="6"/>
  <c r="U22" i="6"/>
  <c r="U21" i="6"/>
  <c r="U20" i="6"/>
  <c r="U10" i="6"/>
  <c r="U9" i="6"/>
  <c r="U8" i="6"/>
  <c r="U7" i="6"/>
  <c r="U6" i="6"/>
  <c r="U5" i="6"/>
  <c r="G17" i="8" l="1"/>
  <c r="V30" i="6"/>
  <c r="V24" i="6"/>
  <c r="V12" i="6"/>
  <c r="V3" i="6"/>
  <c r="V18" i="6"/>
  <c r="W18" i="6" l="1"/>
  <c r="W30" i="6"/>
  <c r="W3" i="6"/>
  <c r="V2" i="6"/>
  <c r="W24" i="6" s="1"/>
  <c r="W12" i="6"/>
  <c r="O11" i="2"/>
  <c r="O9" i="2" l="1"/>
  <c r="I13" i="2"/>
  <c r="F12" i="7" s="1"/>
  <c r="G12" i="7" s="1"/>
  <c r="I14" i="2"/>
  <c r="F13" i="7" s="1"/>
  <c r="G13" i="7" s="1"/>
  <c r="I12" i="2"/>
  <c r="F11" i="7" s="1"/>
  <c r="G11" i="7" s="1"/>
  <c r="G17" i="7" l="1"/>
</calcChain>
</file>

<file path=xl/sharedStrings.xml><?xml version="1.0" encoding="utf-8"?>
<sst xmlns="http://schemas.openxmlformats.org/spreadsheetml/2006/main" count="169" uniqueCount="132">
  <si>
    <t>INTRODUCE AQUÍ TU LOGO</t>
  </si>
  <si>
    <t>Puedes personalizar cada plantilla con tipografías y colores que utilices habitualmente</t>
  </si>
  <si>
    <t xml:space="preserve">Más ideas y recursos para gestionar tu negocio en: http://www.ideasparatuempresa.es/ </t>
  </si>
  <si>
    <t>Completa con tus inventarios de productos/servicios y añade tus márgenes para calcular rápidamente tus tarifas</t>
  </si>
  <si>
    <t>Algunos campos se han completado con información ficticia a modo de ejemplo</t>
  </si>
  <si>
    <t>Calcula el precio de venta de un producto</t>
  </si>
  <si>
    <t>Tipología</t>
  </si>
  <si>
    <t>Número/Código</t>
  </si>
  <si>
    <t>Descripción</t>
  </si>
  <si>
    <t>Margen deseado</t>
  </si>
  <si>
    <t>1. TARIFARIO DE PRODUCTOS</t>
  </si>
  <si>
    <t>Denominación oficial del producto</t>
  </si>
  <si>
    <t>Número o código de referencia</t>
  </si>
  <si>
    <t>% de margen sobre ventas que deseas obtener</t>
  </si>
  <si>
    <t>Nº</t>
  </si>
  <si>
    <t>TEKA IN 995</t>
  </si>
  <si>
    <t>Precio proveedor</t>
  </si>
  <si>
    <t>Otros gastos</t>
  </si>
  <si>
    <t>Acero Inox - grifo cocina</t>
  </si>
  <si>
    <t>GRIFERÍA</t>
  </si>
  <si>
    <t>TUBERÍA</t>
  </si>
  <si>
    <t>No compartas este documento con tus clientes, utilízalo como una herramienta de uso interno</t>
  </si>
  <si>
    <t>Contenido:</t>
  </si>
  <si>
    <t>ACCESORIOS</t>
  </si>
  <si>
    <t>Bisagra acero inox- inodoro</t>
  </si>
  <si>
    <t>Almacenamiento, transporte, reparto, etc.</t>
  </si>
  <si>
    <t>BISAGRA AMORTIGUADA</t>
  </si>
  <si>
    <t>CODO DE 90º</t>
  </si>
  <si>
    <t>90º multicapa de 18-18</t>
  </si>
  <si>
    <t>Precio que te cobra tu proveedor</t>
  </si>
  <si>
    <t>Información adicional del producto</t>
  </si>
  <si>
    <t>Emplea estas plantillas para registrar el coste de tus productos y servicios</t>
  </si>
  <si>
    <t>Precio final al que debes vender el producto.</t>
  </si>
  <si>
    <t>Si pertenece a alguna categoría, puedes agrupar productos y extraer conclusiones</t>
  </si>
  <si>
    <t>LISTA de PRECIOS</t>
  </si>
  <si>
    <t>Precios vigentes hasta</t>
  </si>
  <si>
    <t>Código</t>
  </si>
  <si>
    <t>Artículo</t>
  </si>
  <si>
    <r>
      <t xml:space="preserve">   </t>
    </r>
    <r>
      <rPr>
        <sz val="8"/>
        <color indexed="23"/>
        <rFont val="Tahoma"/>
        <family val="2"/>
      </rPr>
      <t>◄</t>
    </r>
    <r>
      <rPr>
        <sz val="8"/>
        <color indexed="23"/>
        <rFont val="Segoe UI"/>
        <family val="2"/>
      </rPr>
      <t xml:space="preserve"> Pon la fecha límite de vigencia de los precios (formato día-mes-año).</t>
    </r>
  </si>
  <si>
    <t>B90346</t>
  </si>
  <si>
    <t>J17441</t>
  </si>
  <si>
    <t>F47912</t>
  </si>
  <si>
    <t>Precio de venta unitario</t>
  </si>
  <si>
    <t>hacia arriba</t>
  </si>
  <si>
    <t>Redondear Precio de Venta</t>
  </si>
  <si>
    <t>Precio de compra unitario</t>
  </si>
  <si>
    <t>% Margen Bruto unitario</t>
  </si>
  <si>
    <t>% de margen sobre ventas que deseas obtener. Calcúlalo aquí</t>
  </si>
  <si>
    <t>Para calcular el margen introduce tus datos en las celdas con fondo blanco</t>
  </si>
  <si>
    <r>
      <t xml:space="preserve">   </t>
    </r>
    <r>
      <rPr>
        <sz val="8"/>
        <color indexed="23"/>
        <rFont val="Tahoma"/>
        <family val="2"/>
      </rPr>
      <t>◄</t>
    </r>
    <r>
      <rPr>
        <sz val="8"/>
        <color indexed="23"/>
        <rFont val="Segoe UI"/>
        <family val="2"/>
      </rPr>
      <t xml:space="preserve"> Completa con la cantidad por la que quieres vender tu producto</t>
    </r>
  </si>
  <si>
    <r>
      <t xml:space="preserve">   </t>
    </r>
    <r>
      <rPr>
        <sz val="8"/>
        <color indexed="23"/>
        <rFont val="Tahoma"/>
        <family val="2"/>
      </rPr>
      <t>◄</t>
    </r>
    <r>
      <rPr>
        <sz val="8"/>
        <color indexed="23"/>
        <rFont val="Segoe UI"/>
        <family val="2"/>
      </rPr>
      <t xml:space="preserve"> La fórmula refleja lo que estás ganando en término bruto por cada venta</t>
    </r>
  </si>
  <si>
    <t>Calcula el margen que debes aplicar a tus productos</t>
  </si>
  <si>
    <t xml:space="preserve">◄ volver al listado </t>
  </si>
  <si>
    <t>Margen Bruto por unidad</t>
  </si>
  <si>
    <r>
      <t xml:space="preserve">   </t>
    </r>
    <r>
      <rPr>
        <sz val="8"/>
        <color indexed="23"/>
        <rFont val="Tahoma"/>
        <family val="2"/>
      </rPr>
      <t>◄</t>
    </r>
    <r>
      <rPr>
        <sz val="8"/>
        <color indexed="23"/>
        <rFont val="Segoe UI"/>
        <family val="2"/>
      </rPr>
      <t xml:space="preserve"> Este es el margen bruto que obtienes por cada venta, según el precio que has fijado</t>
    </r>
  </si>
  <si>
    <t xml:space="preserve"> 2- Costes de marketing y ventas (anuncios, promociones, campañas…)</t>
  </si>
  <si>
    <t xml:space="preserve"> 3- Costes de administración y suministros (luz, agua, gas…)</t>
  </si>
  <si>
    <r>
      <t xml:space="preserve">   </t>
    </r>
    <r>
      <rPr>
        <sz val="8"/>
        <color indexed="23"/>
        <rFont val="Tahoma"/>
        <family val="2"/>
      </rPr>
      <t>◄</t>
    </r>
    <r>
      <rPr>
        <sz val="8"/>
        <color indexed="23"/>
        <rFont val="Segoe UI"/>
        <family val="2"/>
      </rPr>
      <t xml:space="preserve"> Completa con la cantidad que te cuesta a ti ese producto</t>
    </r>
  </si>
  <si>
    <t>El margen bruto te indica el importe adicional que consigues por cada venta. Recuerda que debes cubrir los siguientes gastos:</t>
  </si>
  <si>
    <r>
      <t xml:space="preserve">   </t>
    </r>
    <r>
      <rPr>
        <sz val="8"/>
        <color indexed="23"/>
        <rFont val="Tahoma"/>
        <family val="2"/>
      </rPr>
      <t xml:space="preserve">◄ </t>
    </r>
    <r>
      <rPr>
        <sz val="8"/>
        <color indexed="23"/>
        <rFont val="Segoe UI"/>
        <family val="2"/>
      </rPr>
      <t>Elige en esta lista si deseas redondear el precio o no.</t>
    </r>
  </si>
  <si>
    <t xml:space="preserve"> 1- Costes adicionales del producto (almacenamiento, posible manipulado, conservación, etc ).</t>
  </si>
  <si>
    <t xml:space="preserve"> 4- Beneficio neto</t>
  </si>
  <si>
    <t xml:space="preserve">Información útil antes de fijar tu margen bruto: </t>
  </si>
  <si>
    <t>Ejemplo: Si un producto te cuesta 200 € y lo vendes a 300 €, estás obteniendo un margen de 100€, lo que supone aplicar un incremento del 100% sobre el precio de compra</t>
  </si>
  <si>
    <t>Categoria</t>
  </si>
  <si>
    <t>Nº H/H</t>
  </si>
  <si>
    <t>Coste H/€</t>
  </si>
  <si>
    <t>Total</t>
  </si>
  <si>
    <t>Socio</t>
  </si>
  <si>
    <t>OTROS GASTOS</t>
  </si>
  <si>
    <t>Concepto</t>
  </si>
  <si>
    <t>Calcula el precio de venta de tus servicios</t>
  </si>
  <si>
    <t xml:space="preserve"> Calcula el precio de venta de tus servicios a partir de tus costes y del margen que deseas obtener</t>
  </si>
  <si>
    <t xml:space="preserve"> Calcula el precio de venta de tus productos a partir de tus costes y del margen que deseas obtener</t>
  </si>
  <si>
    <t>Denominación oficial de tu servicio</t>
  </si>
  <si>
    <t>REPARACIÓN</t>
  </si>
  <si>
    <t>CONSTRUCCIÓN</t>
  </si>
  <si>
    <t>Servicio</t>
  </si>
  <si>
    <t>Fuga grifería cocina</t>
  </si>
  <si>
    <t>Reforma baño 8m2</t>
  </si>
  <si>
    <t>REFORMA</t>
  </si>
  <si>
    <t>Instalación red tuberías</t>
  </si>
  <si>
    <t>Información adicional del servicio</t>
  </si>
  <si>
    <t>PERSONAL</t>
  </si>
  <si>
    <t>DESPLAZAMIENTOS + DIETAS</t>
  </si>
  <si>
    <t>OTROS</t>
  </si>
  <si>
    <t>MATERIAL / HERRAMIENTA</t>
  </si>
  <si>
    <t>PROVEEDORES</t>
  </si>
  <si>
    <t>Precio final de tu servicio</t>
  </si>
  <si>
    <t>Precio final servicio</t>
  </si>
  <si>
    <t>IMPORTES - GASTOS - Calcúlalos aquí</t>
  </si>
  <si>
    <t>Técnico Superior</t>
  </si>
  <si>
    <t>Oficial</t>
  </si>
  <si>
    <t>Ayudante</t>
  </si>
  <si>
    <t>Unidades</t>
  </si>
  <si>
    <t>Unidades/días</t>
  </si>
  <si>
    <t>horas/persona o día</t>
  </si>
  <si>
    <t>Otros</t>
  </si>
  <si>
    <t>GASTOS EN PROVEEDORES / COLABORADORES</t>
  </si>
  <si>
    <t>Grifería</t>
  </si>
  <si>
    <t>GASTOS EN MATERIAL / HERRAMIENTAS / PRODUCTOS</t>
  </si>
  <si>
    <t>GASTOS EN DESPLAZAMIENTOS / DIETAS</t>
  </si>
  <si>
    <t>número</t>
  </si>
  <si>
    <t>Dietas</t>
  </si>
  <si>
    <t>Desplazamiento (kms)</t>
  </si>
  <si>
    <t>Electricidad</t>
  </si>
  <si>
    <t>GASTOS DE PERSONAL</t>
  </si>
  <si>
    <t>TOTAL</t>
  </si>
  <si>
    <t>CÁLCULO DE GASTOS</t>
  </si>
  <si>
    <t>% del total</t>
  </si>
  <si>
    <t>TOTAL GASTOS --&gt;</t>
  </si>
  <si>
    <t>Listado de precios a presentar</t>
  </si>
  <si>
    <t>Título del listado de precios</t>
  </si>
  <si>
    <t>Completa los siguientes datos de tu empresa</t>
  </si>
  <si>
    <t>Teléfono de contacto</t>
  </si>
  <si>
    <t>E-mail</t>
  </si>
  <si>
    <t>Dirección postal</t>
  </si>
  <si>
    <t>Precio unitario</t>
  </si>
  <si>
    <t>Precio total</t>
  </si>
  <si>
    <t xml:space="preserve">Advertencias y notas a incluir </t>
  </si>
  <si>
    <t>Más información:</t>
  </si>
  <si>
    <r>
      <t xml:space="preserve">Los productos en almacén están disponibles en un plazo máximo de </t>
    </r>
    <r>
      <rPr>
        <sz val="8"/>
        <color rgb="FFFF0000"/>
        <rFont val="Segoe UI"/>
        <family val="2"/>
      </rPr>
      <t>xx</t>
    </r>
    <r>
      <rPr>
        <sz val="8"/>
        <color indexed="23"/>
        <rFont val="Segoe UI"/>
        <family val="2"/>
      </rPr>
      <t xml:space="preserve"> días</t>
    </r>
  </si>
  <si>
    <r>
      <t xml:space="preserve">Para pedidos que no estén en almacén, el plazo puede alcanzar los </t>
    </r>
    <r>
      <rPr>
        <sz val="8"/>
        <color rgb="FFFF0000"/>
        <rFont val="Segoe UI"/>
        <family val="2"/>
      </rPr>
      <t>xx</t>
    </r>
    <r>
      <rPr>
        <sz val="8"/>
        <color indexed="23"/>
        <rFont val="Segoe UI"/>
        <family val="2"/>
      </rPr>
      <t xml:space="preserve"> días</t>
    </r>
  </si>
  <si>
    <t xml:space="preserve"> VÁLIDA HASTA EL:</t>
  </si>
  <si>
    <t>2. LISTADO DE PRECIOS A PRESENTAR</t>
  </si>
  <si>
    <t>3. TARIFARIO DE SERVICIOS</t>
  </si>
  <si>
    <t>4. LISTADO DE SERVICIOS A PRESENTAR</t>
  </si>
  <si>
    <t>He terminado de introducir productos. Quiero ir al listado &gt;</t>
  </si>
  <si>
    <t xml:space="preserve">&lt; Quiero seguir introduciendo productos. Volver al tarifario </t>
  </si>
  <si>
    <t>Nombre de la empresa</t>
  </si>
  <si>
    <r>
      <t xml:space="preserve">   </t>
    </r>
    <r>
      <rPr>
        <sz val="8"/>
        <color indexed="23"/>
        <rFont val="Tahoma"/>
        <family val="2"/>
      </rPr>
      <t>◄</t>
    </r>
    <r>
      <rPr>
        <sz val="8"/>
        <color indexed="23"/>
        <rFont val="Segoe UI"/>
        <family val="2"/>
      </rPr>
      <t xml:space="preserve"> Indica el nombre que quieres dar a tu listado</t>
    </r>
  </si>
  <si>
    <t xml:space="preserve">&lt; Quiero seguir introduciendo productos. Volver al tarifario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</si>
</sst>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d\-m\-yy;@"/>
    <numFmt numFmtId="166" formatCode="#,##0.00\ &quot;€&quot;"/>
    <numFmt numFmtId="167" formatCode="#,##0\ &quot;€&quot;"/>
    <numFmt numFmtId="168" formatCode="#,##0_ ;[Red]\-#,##0\ "/>
  </numFmts>
  <fonts count="6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Segoe UI"/>
      <family val="2"/>
    </font>
    <font>
      <sz val="9"/>
      <color indexed="9"/>
      <name val="Segoe UI"/>
      <family val="2"/>
    </font>
    <font>
      <b/>
      <sz val="10"/>
      <color rgb="FFC00000"/>
      <name val="Segoe UI"/>
      <family val="2"/>
    </font>
    <font>
      <sz val="8"/>
      <color indexed="23"/>
      <name val="Segoe UI"/>
      <family val="2"/>
    </font>
    <font>
      <sz val="8"/>
      <color indexed="23"/>
      <name val="Tahoma"/>
      <family val="2"/>
    </font>
    <font>
      <b/>
      <sz val="9"/>
      <color indexed="9"/>
      <name val="Segoe UI"/>
      <family val="2"/>
    </font>
    <font>
      <sz val="9"/>
      <name val="Segoe UI"/>
      <family val="2"/>
    </font>
    <font>
      <sz val="10"/>
      <name val="Tahoma"/>
      <family val="2"/>
    </font>
    <font>
      <b/>
      <sz val="14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1"/>
      <name val="Segoe UI"/>
      <family val="2"/>
    </font>
    <font>
      <sz val="9"/>
      <color indexed="63"/>
      <name val="Segoe UI"/>
      <family val="2"/>
    </font>
    <font>
      <sz val="11"/>
      <name val="Segoe UI"/>
      <family val="2"/>
    </font>
    <font>
      <b/>
      <sz val="9"/>
      <color indexed="63"/>
      <name val="Segoe UI"/>
      <family val="2"/>
    </font>
    <font>
      <b/>
      <sz val="20"/>
      <color theme="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rgb="FFFFFFCC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00008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b/>
      <i/>
      <sz val="11"/>
      <color theme="0"/>
      <name val="Calibri"/>
      <family val="2"/>
      <scheme val="minor"/>
    </font>
    <font>
      <b/>
      <sz val="22"/>
      <color indexed="55"/>
      <name val="Calibri"/>
      <family val="2"/>
      <scheme val="minor"/>
    </font>
    <font>
      <sz val="10"/>
      <color indexed="23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i/>
      <sz val="10"/>
      <color theme="1" tint="0.499984740745262"/>
      <name val="Segoe UI"/>
      <family val="2"/>
    </font>
    <font>
      <b/>
      <i/>
      <sz val="11"/>
      <color theme="1" tint="0.499984740745262"/>
      <name val="Calibri"/>
      <family val="2"/>
      <scheme val="minor"/>
    </font>
    <font>
      <sz val="8"/>
      <color rgb="FFFF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24994659260841701"/>
      </left>
      <right style="thin">
        <color rgb="FFFFFFCC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rgb="FFFFFFCC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34998626667073579"/>
      </bottom>
      <diagonal/>
    </border>
    <border>
      <left/>
      <right style="medium">
        <color indexed="64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0" fillId="0" borderId="0" xfId="0"/>
    <xf numFmtId="0" fontId="6" fillId="0" borderId="0" xfId="2" applyFont="1" applyAlignment="1" applyProtection="1"/>
    <xf numFmtId="0" fontId="1" fillId="3" borderId="1" xfId="0" applyFont="1" applyFill="1" applyBorder="1"/>
    <xf numFmtId="0" fontId="0" fillId="0" borderId="1" xfId="0" applyBorder="1"/>
    <xf numFmtId="6" fontId="0" fillId="0" borderId="1" xfId="0" applyNumberFormat="1" applyBorder="1"/>
    <xf numFmtId="9" fontId="0" fillId="0" borderId="1" xfId="0" applyNumberFormat="1" applyBorder="1"/>
    <xf numFmtId="0" fontId="9" fillId="3" borderId="1" xfId="0" applyFont="1" applyFill="1" applyBorder="1" applyAlignment="1">
      <alignment horizontal="center"/>
    </xf>
    <xf numFmtId="6" fontId="5" fillId="4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2"/>
    <xf numFmtId="0" fontId="21" fillId="0" borderId="0" xfId="0" applyFont="1" applyFill="1" applyProtection="1"/>
    <xf numFmtId="0" fontId="0" fillId="0" borderId="0" xfId="0" applyFill="1" applyProtection="1"/>
    <xf numFmtId="0" fontId="22" fillId="5" borderId="12" xfId="0" applyFont="1" applyFill="1" applyBorder="1" applyAlignment="1" applyProtection="1">
      <alignment horizontal="center"/>
    </xf>
    <xf numFmtId="49" fontId="23" fillId="5" borderId="13" xfId="0" applyNumberFormat="1" applyFont="1" applyFill="1" applyBorder="1" applyAlignment="1" applyProtection="1">
      <alignment horizontal="right"/>
    </xf>
    <xf numFmtId="49" fontId="22" fillId="5" borderId="13" xfId="0" applyNumberFormat="1" applyFont="1" applyFill="1" applyBorder="1" applyAlignment="1" applyProtection="1"/>
    <xf numFmtId="49" fontId="24" fillId="5" borderId="13" xfId="0" applyNumberFormat="1" applyFont="1" applyFill="1" applyBorder="1" applyAlignment="1" applyProtection="1">
      <alignment horizontal="right"/>
    </xf>
    <xf numFmtId="14" fontId="25" fillId="5" borderId="13" xfId="0" applyNumberFormat="1" applyFont="1" applyFill="1" applyBorder="1" applyAlignment="1" applyProtection="1">
      <alignment horizontal="center"/>
    </xf>
    <xf numFmtId="49" fontId="22" fillId="5" borderId="14" xfId="0" applyNumberFormat="1" applyFont="1" applyFill="1" applyBorder="1" applyAlignment="1" applyProtection="1"/>
    <xf numFmtId="0" fontId="22" fillId="5" borderId="8" xfId="0" applyFont="1" applyFill="1" applyBorder="1" applyAlignment="1" applyProtection="1">
      <alignment horizontal="center"/>
    </xf>
    <xf numFmtId="49" fontId="22" fillId="5" borderId="9" xfId="0" applyNumberFormat="1" applyFont="1" applyFill="1" applyBorder="1" applyAlignment="1" applyProtection="1"/>
    <xf numFmtId="49" fontId="22" fillId="5" borderId="9" xfId="0" applyNumberFormat="1" applyFont="1" applyFill="1" applyBorder="1" applyAlignment="1" applyProtection="1">
      <alignment horizontal="left"/>
    </xf>
    <xf numFmtId="0" fontId="14" fillId="5" borderId="8" xfId="0" applyFont="1" applyFill="1" applyBorder="1" applyAlignment="1" applyProtection="1">
      <alignment vertical="center"/>
    </xf>
    <xf numFmtId="3" fontId="25" fillId="5" borderId="9" xfId="0" applyNumberFormat="1" applyFont="1" applyFill="1" applyBorder="1" applyAlignment="1" applyProtection="1"/>
    <xf numFmtId="3" fontId="27" fillId="5" borderId="9" xfId="0" applyNumberFormat="1" applyFont="1" applyFill="1" applyBorder="1" applyAlignment="1" applyProtection="1"/>
    <xf numFmtId="0" fontId="14" fillId="5" borderId="9" xfId="0" applyFont="1" applyFill="1" applyBorder="1" applyAlignment="1" applyProtection="1"/>
    <xf numFmtId="1" fontId="20" fillId="5" borderId="0" xfId="0" applyNumberFormat="1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/>
    <xf numFmtId="49" fontId="14" fillId="5" borderId="0" xfId="0" applyNumberFormat="1" applyFont="1" applyFill="1" applyBorder="1" applyAlignment="1" applyProtection="1">
      <alignment horizontal="right"/>
    </xf>
    <xf numFmtId="167" fontId="25" fillId="5" borderId="0" xfId="0" applyNumberFormat="1" applyFont="1" applyFill="1" applyBorder="1" applyAlignment="1" applyProtection="1"/>
    <xf numFmtId="49" fontId="17" fillId="5" borderId="8" xfId="0" applyNumberFormat="1" applyFont="1" applyFill="1" applyBorder="1" applyAlignment="1" applyProtection="1">
      <alignment horizontal="center"/>
      <protection locked="0"/>
    </xf>
    <xf numFmtId="49" fontId="17" fillId="5" borderId="0" xfId="0" applyNumberFormat="1" applyFont="1" applyFill="1" applyBorder="1" applyAlignment="1" applyProtection="1">
      <alignment horizontal="center"/>
      <protection locked="0"/>
    </xf>
    <xf numFmtId="49" fontId="17" fillId="5" borderId="9" xfId="0" applyNumberFormat="1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 applyProtection="1">
      <alignment vertical="center"/>
    </xf>
    <xf numFmtId="1" fontId="20" fillId="5" borderId="18" xfId="0" applyNumberFormat="1" applyFont="1" applyFill="1" applyBorder="1" applyAlignment="1" applyProtection="1">
      <alignment horizontal="right"/>
    </xf>
    <xf numFmtId="3" fontId="25" fillId="5" borderId="18" xfId="0" applyNumberFormat="1" applyFont="1" applyFill="1" applyBorder="1" applyAlignment="1" applyProtection="1"/>
    <xf numFmtId="3" fontId="25" fillId="5" borderId="11" xfId="0" applyNumberFormat="1" applyFont="1" applyFill="1" applyBorder="1" applyAlignment="1" applyProtection="1"/>
    <xf numFmtId="165" fontId="16" fillId="5" borderId="21" xfId="0" applyNumberFormat="1" applyFont="1" applyFill="1" applyBorder="1" applyAlignment="1" applyProtection="1">
      <alignment horizontal="left" vertical="center"/>
      <protection locked="0"/>
    </xf>
    <xf numFmtId="0" fontId="15" fillId="3" borderId="23" xfId="0" applyFont="1" applyFill="1" applyBorder="1" applyAlignment="1" applyProtection="1"/>
    <xf numFmtId="0" fontId="19" fillId="3" borderId="22" xfId="0" applyFont="1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0" fontId="30" fillId="0" borderId="0" xfId="2" applyFont="1"/>
    <xf numFmtId="0" fontId="3" fillId="2" borderId="1" xfId="2" applyFill="1" applyBorder="1" applyAlignment="1">
      <alignment horizontal="center" vertical="center" wrapText="1"/>
    </xf>
    <xf numFmtId="0" fontId="37" fillId="6" borderId="8" xfId="4" applyFont="1" applyFill="1" applyBorder="1" applyProtection="1"/>
    <xf numFmtId="0" fontId="37" fillId="6" borderId="0" xfId="4" applyFont="1" applyFill="1" applyBorder="1" applyProtection="1"/>
    <xf numFmtId="0" fontId="37" fillId="6" borderId="8" xfId="4" applyFont="1" applyFill="1" applyBorder="1"/>
    <xf numFmtId="0" fontId="38" fillId="6" borderId="0" xfId="4" applyFont="1" applyFill="1" applyBorder="1" applyAlignment="1" applyProtection="1">
      <alignment horizontal="center" vertical="center"/>
    </xf>
    <xf numFmtId="0" fontId="39" fillId="6" borderId="0" xfId="4" applyFont="1" applyFill="1" applyBorder="1" applyAlignment="1">
      <alignment vertical="center"/>
    </xf>
    <xf numFmtId="0" fontId="37" fillId="6" borderId="0" xfId="4" applyFont="1" applyFill="1" applyBorder="1" applyAlignment="1">
      <alignment vertical="center"/>
    </xf>
    <xf numFmtId="0" fontId="37" fillId="6" borderId="9" xfId="4" applyFont="1" applyFill="1" applyBorder="1" applyAlignment="1">
      <alignment vertical="center"/>
    </xf>
    <xf numFmtId="0" fontId="37" fillId="6" borderId="0" xfId="4" applyFont="1" applyFill="1" applyBorder="1" applyAlignment="1" applyProtection="1">
      <alignment vertical="center"/>
      <protection locked="0"/>
    </xf>
    <xf numFmtId="0" fontId="37" fillId="6" borderId="0" xfId="4" applyFont="1" applyFill="1" applyBorder="1" applyAlignment="1">
      <alignment vertical="center" shrinkToFit="1"/>
    </xf>
    <xf numFmtId="168" fontId="42" fillId="6" borderId="30" xfId="6" applyNumberFormat="1" applyFont="1" applyFill="1" applyBorder="1" applyAlignment="1" applyProtection="1">
      <alignment shrinkToFit="1"/>
    </xf>
    <xf numFmtId="3" fontId="37" fillId="6" borderId="0" xfId="4" applyNumberFormat="1" applyFont="1" applyFill="1" applyBorder="1" applyAlignment="1">
      <alignment vertical="center"/>
    </xf>
    <xf numFmtId="3" fontId="37" fillId="6" borderId="0" xfId="4" applyNumberFormat="1" applyFont="1" applyFill="1" applyBorder="1" applyAlignment="1" applyProtection="1">
      <alignment vertical="center"/>
      <protection locked="0"/>
    </xf>
    <xf numFmtId="3" fontId="37" fillId="6" borderId="9" xfId="4" applyNumberFormat="1" applyFont="1" applyFill="1" applyBorder="1" applyAlignment="1" applyProtection="1">
      <alignment vertical="center"/>
      <protection locked="0"/>
    </xf>
    <xf numFmtId="10" fontId="42" fillId="6" borderId="30" xfId="6" applyNumberFormat="1" applyFont="1" applyFill="1" applyBorder="1" applyAlignment="1" applyProtection="1">
      <alignment shrinkToFit="1"/>
    </xf>
    <xf numFmtId="0" fontId="37" fillId="6" borderId="12" xfId="4" applyFont="1" applyFill="1" applyBorder="1"/>
    <xf numFmtId="0" fontId="37" fillId="6" borderId="13" xfId="4" applyFont="1" applyFill="1" applyBorder="1" applyAlignment="1">
      <alignment vertical="center"/>
    </xf>
    <xf numFmtId="3" fontId="37" fillId="6" borderId="13" xfId="4" applyNumberFormat="1" applyFont="1" applyFill="1" applyBorder="1" applyAlignment="1">
      <alignment vertical="center"/>
    </xf>
    <xf numFmtId="3" fontId="37" fillId="6" borderId="13" xfId="4" applyNumberFormat="1" applyFont="1" applyFill="1" applyBorder="1" applyAlignment="1" applyProtection="1">
      <alignment vertical="center"/>
      <protection locked="0"/>
    </xf>
    <xf numFmtId="3" fontId="37" fillId="6" borderId="14" xfId="4" applyNumberFormat="1" applyFont="1" applyFill="1" applyBorder="1" applyAlignment="1" applyProtection="1">
      <alignment vertical="center"/>
      <protection locked="0"/>
    </xf>
    <xf numFmtId="0" fontId="37" fillId="6" borderId="0" xfId="4" applyFont="1" applyFill="1" applyBorder="1"/>
    <xf numFmtId="0" fontId="37" fillId="6" borderId="10" xfId="4" applyFont="1" applyFill="1" applyBorder="1"/>
    <xf numFmtId="0" fontId="37" fillId="6" borderId="18" xfId="4" applyFont="1" applyFill="1" applyBorder="1" applyAlignment="1">
      <alignment vertical="center"/>
    </xf>
    <xf numFmtId="0" fontId="37" fillId="6" borderId="18" xfId="4" applyFont="1" applyFill="1" applyBorder="1" applyAlignment="1" applyProtection="1">
      <alignment horizontal="right"/>
    </xf>
    <xf numFmtId="3" fontId="37" fillId="6" borderId="18" xfId="4" applyNumberFormat="1" applyFont="1" applyFill="1" applyBorder="1" applyAlignment="1">
      <alignment vertical="center"/>
    </xf>
    <xf numFmtId="3" fontId="37" fillId="6" borderId="18" xfId="4" applyNumberFormat="1" applyFont="1" applyFill="1" applyBorder="1" applyAlignment="1" applyProtection="1">
      <alignment vertical="center"/>
      <protection locked="0"/>
    </xf>
    <xf numFmtId="3" fontId="37" fillId="6" borderId="11" xfId="4" applyNumberFormat="1" applyFont="1" applyFill="1" applyBorder="1" applyAlignment="1" applyProtection="1">
      <alignment vertical="center"/>
      <protection locked="0"/>
    </xf>
    <xf numFmtId="0" fontId="40" fillId="11" borderId="29" xfId="4" applyFont="1" applyFill="1" applyBorder="1" applyAlignment="1">
      <alignment horizontal="center" vertical="center"/>
    </xf>
    <xf numFmtId="0" fontId="11" fillId="11" borderId="28" xfId="4" applyFont="1" applyFill="1" applyBorder="1" applyAlignment="1">
      <alignment horizontal="center" vertical="center"/>
    </xf>
    <xf numFmtId="0" fontId="11" fillId="11" borderId="29" xfId="4" applyFont="1" applyFill="1" applyBorder="1" applyAlignment="1">
      <alignment horizontal="center" vertical="center"/>
    </xf>
    <xf numFmtId="0" fontId="36" fillId="6" borderId="0" xfId="4" applyFont="1" applyFill="1" applyBorder="1" applyAlignment="1" applyProtection="1">
      <alignment vertical="center"/>
    </xf>
    <xf numFmtId="168" fontId="41" fillId="8" borderId="30" xfId="6" applyNumberFormat="1" applyFont="1" applyFill="1" applyBorder="1" applyAlignment="1" applyProtection="1">
      <alignment shrinkToFit="1"/>
      <protection locked="0"/>
    </xf>
    <xf numFmtId="0" fontId="3" fillId="6" borderId="0" xfId="2" applyFill="1" applyBorder="1" applyProtection="1"/>
    <xf numFmtId="0" fontId="3" fillId="6" borderId="9" xfId="2" applyFill="1" applyBorder="1" applyProtection="1"/>
    <xf numFmtId="0" fontId="36" fillId="6" borderId="13" xfId="4" applyFont="1" applyFill="1" applyBorder="1" applyAlignment="1" applyProtection="1">
      <alignment horizontal="left"/>
    </xf>
    <xf numFmtId="0" fontId="42" fillId="6" borderId="0" xfId="4" applyFont="1" applyFill="1" applyBorder="1" applyAlignment="1">
      <alignment vertical="center"/>
    </xf>
    <xf numFmtId="0" fontId="36" fillId="6" borderId="0" xfId="4" applyFont="1" applyFill="1" applyBorder="1" applyAlignment="1" applyProtection="1">
      <alignment horizontal="left"/>
    </xf>
    <xf numFmtId="3" fontId="37" fillId="6" borderId="24" xfId="4" applyNumberFormat="1" applyFont="1" applyFill="1" applyBorder="1" applyAlignment="1" applyProtection="1">
      <alignment vertical="center"/>
      <protection locked="0"/>
    </xf>
    <xf numFmtId="0" fontId="0" fillId="0" borderId="31" xfId="0" applyBorder="1"/>
    <xf numFmtId="0" fontId="0" fillId="0" borderId="32" xfId="0" applyBorder="1"/>
    <xf numFmtId="0" fontId="0" fillId="12" borderId="0" xfId="0" applyFill="1"/>
    <xf numFmtId="4" fontId="12" fillId="12" borderId="31" xfId="0" applyNumberFormat="1" applyFont="1" applyFill="1" applyBorder="1"/>
    <xf numFmtId="9" fontId="12" fillId="12" borderId="32" xfId="3" applyFont="1" applyFill="1" applyBorder="1"/>
    <xf numFmtId="0" fontId="45" fillId="0" borderId="1" xfId="0" applyFont="1" applyBorder="1"/>
    <xf numFmtId="0" fontId="45" fillId="0" borderId="1" xfId="0" applyFont="1" applyBorder="1" applyAlignment="1">
      <alignment horizontal="right"/>
    </xf>
    <xf numFmtId="0" fontId="45" fillId="0" borderId="33" xfId="0" applyFont="1" applyBorder="1" applyAlignment="1">
      <alignment horizontal="right"/>
    </xf>
    <xf numFmtId="9" fontId="0" fillId="0" borderId="32" xfId="3" applyFont="1" applyBorder="1"/>
    <xf numFmtId="0" fontId="12" fillId="8" borderId="1" xfId="0" applyFont="1" applyFill="1" applyBorder="1"/>
    <xf numFmtId="0" fontId="0" fillId="8" borderId="1" xfId="0" applyFill="1" applyBorder="1"/>
    <xf numFmtId="4" fontId="0" fillId="0" borderId="1" xfId="0" applyNumberFormat="1" applyFill="1" applyBorder="1"/>
    <xf numFmtId="4" fontId="0" fillId="8" borderId="33" xfId="0" applyNumberFormat="1" applyFill="1" applyBorder="1"/>
    <xf numFmtId="4" fontId="0" fillId="0" borderId="31" xfId="0" applyNumberFormat="1" applyBorder="1"/>
    <xf numFmtId="0" fontId="12" fillId="0" borderId="1" xfId="0" applyFont="1" applyBorder="1"/>
    <xf numFmtId="4" fontId="0" fillId="0" borderId="33" xfId="0" applyNumberFormat="1" applyBorder="1"/>
    <xf numFmtId="4" fontId="0" fillId="0" borderId="0" xfId="0" applyNumberFormat="1"/>
    <xf numFmtId="4" fontId="0" fillId="12" borderId="0" xfId="0" applyNumberFormat="1" applyFill="1"/>
    <xf numFmtId="4" fontId="0" fillId="0" borderId="1" xfId="0" applyNumberFormat="1" applyBorder="1"/>
    <xf numFmtId="0" fontId="46" fillId="3" borderId="1" xfId="0" applyFont="1" applyFill="1" applyBorder="1"/>
    <xf numFmtId="0" fontId="47" fillId="3" borderId="1" xfId="0" applyFont="1" applyFill="1" applyBorder="1" applyAlignment="1">
      <alignment horizontal="center"/>
    </xf>
    <xf numFmtId="0" fontId="48" fillId="0" borderId="0" xfId="0" applyFont="1"/>
    <xf numFmtId="0" fontId="0" fillId="0" borderId="0" xfId="0" applyBorder="1"/>
    <xf numFmtId="4" fontId="0" fillId="0" borderId="0" xfId="0" applyNumberFormat="1" applyBorder="1"/>
    <xf numFmtId="0" fontId="1" fillId="10" borderId="0" xfId="0" applyFont="1" applyFill="1"/>
    <xf numFmtId="0" fontId="43" fillId="10" borderId="0" xfId="0" applyFont="1" applyFill="1"/>
    <xf numFmtId="0" fontId="49" fillId="10" borderId="0" xfId="0" applyFont="1" applyFill="1"/>
    <xf numFmtId="0" fontId="45" fillId="9" borderId="1" xfId="0" applyFont="1" applyFill="1" applyBorder="1"/>
    <xf numFmtId="0" fontId="45" fillId="9" borderId="1" xfId="0" applyFont="1" applyFill="1" applyBorder="1" applyAlignment="1">
      <alignment horizontal="right"/>
    </xf>
    <xf numFmtId="0" fontId="45" fillId="9" borderId="33" xfId="0" applyFont="1" applyFill="1" applyBorder="1" applyAlignment="1">
      <alignment horizontal="right"/>
    </xf>
    <xf numFmtId="0" fontId="50" fillId="12" borderId="0" xfId="0" applyFont="1" applyFill="1"/>
    <xf numFmtId="0" fontId="12" fillId="9" borderId="1" xfId="0" applyFont="1" applyFill="1" applyBorder="1"/>
    <xf numFmtId="0" fontId="49" fillId="10" borderId="0" xfId="0" applyFont="1" applyFill="1" applyAlignment="1">
      <alignment horizontal="right"/>
    </xf>
    <xf numFmtId="0" fontId="49" fillId="10" borderId="32" xfId="0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4" fontId="49" fillId="10" borderId="31" xfId="0" applyNumberFormat="1" applyFont="1" applyFill="1" applyBorder="1"/>
    <xf numFmtId="0" fontId="21" fillId="0" borderId="0" xfId="0" applyFont="1" applyFill="1" applyBorder="1" applyProtection="1"/>
    <xf numFmtId="0" fontId="0" fillId="0" borderId="0" xfId="0" applyFill="1" applyBorder="1" applyProtection="1"/>
    <xf numFmtId="0" fontId="51" fillId="0" borderId="0" xfId="0" applyFont="1"/>
    <xf numFmtId="0" fontId="52" fillId="10" borderId="0" xfId="0" applyFont="1" applyFill="1"/>
    <xf numFmtId="49" fontId="55" fillId="6" borderId="0" xfId="0" applyNumberFormat="1" applyFont="1" applyFill="1" applyBorder="1" applyAlignment="1" applyProtection="1">
      <alignment horizontal="right"/>
    </xf>
    <xf numFmtId="49" fontId="54" fillId="6" borderId="0" xfId="0" applyNumberFormat="1" applyFont="1" applyFill="1" applyBorder="1" applyAlignment="1" applyProtection="1">
      <alignment horizontal="right" vertical="center"/>
    </xf>
    <xf numFmtId="165" fontId="56" fillId="6" borderId="0" xfId="0" applyNumberFormat="1" applyFont="1" applyFill="1" applyBorder="1" applyAlignment="1" applyProtection="1">
      <alignment horizontal="left"/>
    </xf>
    <xf numFmtId="49" fontId="57" fillId="5" borderId="0" xfId="0" applyNumberFormat="1" applyFont="1" applyFill="1" applyBorder="1" applyAlignment="1" applyProtection="1">
      <alignment horizontal="right"/>
    </xf>
    <xf numFmtId="49" fontId="57" fillId="5" borderId="0" xfId="0" applyNumberFormat="1" applyFont="1" applyFill="1" applyBorder="1" applyAlignment="1" applyProtection="1"/>
    <xf numFmtId="3" fontId="58" fillId="5" borderId="19" xfId="0" applyNumberFormat="1" applyFont="1" applyFill="1" applyBorder="1" applyAlignment="1" applyProtection="1">
      <alignment horizontal="center"/>
    </xf>
    <xf numFmtId="166" fontId="59" fillId="5" borderId="19" xfId="0" applyNumberFormat="1" applyFont="1" applyFill="1" applyBorder="1" applyProtection="1"/>
    <xf numFmtId="166" fontId="58" fillId="5" borderId="19" xfId="0" applyNumberFormat="1" applyFont="1" applyFill="1" applyBorder="1" applyAlignment="1" applyProtection="1">
      <alignment horizontal="center"/>
    </xf>
    <xf numFmtId="3" fontId="60" fillId="2" borderId="19" xfId="0" applyNumberFormat="1" applyFont="1" applyFill="1" applyBorder="1" applyAlignment="1" applyProtection="1">
      <alignment horizontal="center"/>
    </xf>
    <xf numFmtId="3" fontId="35" fillId="2" borderId="19" xfId="0" applyNumberFormat="1" applyFont="1" applyFill="1" applyBorder="1" applyAlignment="1" applyProtection="1">
      <alignment horizontal="center"/>
    </xf>
    <xf numFmtId="49" fontId="54" fillId="6" borderId="0" xfId="0" applyNumberFormat="1" applyFont="1" applyFill="1" applyBorder="1" applyAlignment="1" applyProtection="1">
      <alignment horizontal="right"/>
    </xf>
    <xf numFmtId="0" fontId="54" fillId="6" borderId="0" xfId="0" applyNumberFormat="1" applyFont="1" applyFill="1" applyBorder="1" applyAlignment="1" applyProtection="1">
      <alignment horizontal="right"/>
    </xf>
    <xf numFmtId="0" fontId="53" fillId="6" borderId="0" xfId="0" applyNumberFormat="1" applyFont="1" applyFill="1" applyBorder="1" applyAlignment="1" applyProtection="1">
      <alignment horizontal="left" vertical="center" shrinkToFit="1"/>
    </xf>
    <xf numFmtId="49" fontId="56" fillId="6" borderId="0" xfId="0" applyNumberFormat="1" applyFont="1" applyFill="1" applyBorder="1" applyAlignment="1" applyProtection="1">
      <alignment horizontal="right"/>
    </xf>
    <xf numFmtId="3" fontId="58" fillId="5" borderId="0" xfId="0" applyNumberFormat="1" applyFont="1" applyFill="1" applyBorder="1" applyAlignment="1" applyProtection="1">
      <alignment horizontal="center"/>
    </xf>
    <xf numFmtId="166" fontId="58" fillId="5" borderId="0" xfId="0" applyNumberFormat="1" applyFont="1" applyFill="1" applyBorder="1" applyAlignment="1" applyProtection="1">
      <alignment horizontal="center"/>
    </xf>
    <xf numFmtId="166" fontId="59" fillId="5" borderId="0" xfId="0" applyNumberFormat="1" applyFont="1" applyFill="1" applyBorder="1" applyProtection="1"/>
    <xf numFmtId="0" fontId="28" fillId="7" borderId="18" xfId="0" applyNumberFormat="1" applyFont="1" applyFill="1" applyBorder="1" applyAlignment="1" applyProtection="1">
      <alignment horizontal="center" vertical="center"/>
      <protection locked="0"/>
    </xf>
    <xf numFmtId="0" fontId="26" fillId="7" borderId="18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33" fillId="13" borderId="25" xfId="4" applyNumberFormat="1" applyFont="1" applyFill="1" applyBorder="1" applyAlignment="1" applyProtection="1">
      <alignment horizontal="center" vertical="center"/>
    </xf>
    <xf numFmtId="49" fontId="34" fillId="13" borderId="26" xfId="4" applyNumberFormat="1" applyFont="1" applyFill="1" applyBorder="1" applyAlignment="1" applyProtection="1">
      <alignment horizontal="center" vertical="center"/>
    </xf>
    <xf numFmtId="49" fontId="34" fillId="13" borderId="27" xfId="4" applyNumberFormat="1" applyFont="1" applyFill="1" applyBorder="1" applyAlignment="1" applyProtection="1">
      <alignment horizontal="center" vertical="center"/>
    </xf>
    <xf numFmtId="0" fontId="44" fillId="6" borderId="0" xfId="4" applyFont="1" applyFill="1" applyBorder="1" applyAlignment="1" applyProtection="1">
      <alignment vertical="center" wrapText="1"/>
      <protection locked="0"/>
    </xf>
    <xf numFmtId="0" fontId="37" fillId="6" borderId="0" xfId="4" applyFont="1" applyFill="1" applyBorder="1" applyAlignment="1" applyProtection="1">
      <alignment vertical="center" wrapText="1"/>
      <protection locked="0"/>
    </xf>
    <xf numFmtId="0" fontId="37" fillId="6" borderId="9" xfId="4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19" fillId="3" borderId="20" xfId="0" applyFont="1" applyFill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29" fillId="10" borderId="0" xfId="0" applyFont="1" applyFill="1" applyAlignment="1">
      <alignment horizontal="center"/>
    </xf>
    <xf numFmtId="0" fontId="0" fillId="0" borderId="0" xfId="0" applyAlignment="1"/>
    <xf numFmtId="0" fontId="0" fillId="0" borderId="39" xfId="0" applyBorder="1" applyAlignment="1"/>
    <xf numFmtId="0" fontId="53" fillId="6" borderId="0" xfId="0" applyNumberFormat="1" applyFont="1" applyFill="1" applyBorder="1" applyAlignment="1" applyProtection="1">
      <alignment horizontal="left" vertical="center" shrinkToFit="1"/>
    </xf>
    <xf numFmtId="0" fontId="26" fillId="7" borderId="17" xfId="0" applyNumberFormat="1" applyFont="1" applyFill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right" vertical="center"/>
    </xf>
    <xf numFmtId="49" fontId="17" fillId="5" borderId="8" xfId="0" applyNumberFormat="1" applyFont="1" applyFill="1" applyBorder="1" applyAlignment="1" applyProtection="1">
      <alignment horizontal="center"/>
      <protection locked="0"/>
    </xf>
    <xf numFmtId="49" fontId="17" fillId="5" borderId="0" xfId="0" applyNumberFormat="1" applyFont="1" applyFill="1" applyBorder="1" applyAlignment="1" applyProtection="1">
      <alignment horizontal="center"/>
      <protection locked="0"/>
    </xf>
    <xf numFmtId="49" fontId="17" fillId="5" borderId="9" xfId="0" applyNumberFormat="1" applyFont="1" applyFill="1" applyBorder="1" applyAlignment="1" applyProtection="1">
      <alignment horizontal="center"/>
      <protection locked="0"/>
    </xf>
    <xf numFmtId="49" fontId="28" fillId="7" borderId="15" xfId="0" applyNumberFormat="1" applyFont="1" applyFill="1" applyBorder="1" applyAlignment="1" applyProtection="1">
      <alignment horizontal="center" vertical="center"/>
      <protection locked="0"/>
    </xf>
    <xf numFmtId="49" fontId="28" fillId="7" borderId="17" xfId="0" applyNumberFormat="1" applyFont="1" applyFill="1" applyBorder="1" applyAlignment="1" applyProtection="1">
      <alignment horizontal="center" vertical="center"/>
      <protection locked="0"/>
    </xf>
    <xf numFmtId="49" fontId="28" fillId="7" borderId="16" xfId="0" applyNumberFormat="1" applyFont="1" applyFill="1" applyBorder="1" applyAlignment="1" applyProtection="1">
      <alignment horizontal="center" vertical="center"/>
      <protection locked="0"/>
    </xf>
    <xf numFmtId="0" fontId="61" fillId="2" borderId="12" xfId="0" applyFont="1" applyFill="1" applyBorder="1" applyAlignment="1" applyProtection="1">
      <alignment horizontal="center"/>
    </xf>
    <xf numFmtId="0" fontId="62" fillId="2" borderId="13" xfId="0" applyFont="1" applyFill="1" applyBorder="1" applyAlignment="1"/>
    <xf numFmtId="0" fontId="62" fillId="2" borderId="14" xfId="0" applyFont="1" applyFill="1" applyBorder="1" applyAlignment="1"/>
    <xf numFmtId="0" fontId="3" fillId="2" borderId="33" xfId="2" applyFill="1" applyBorder="1" applyAlignment="1">
      <alignment horizontal="center" vertical="center" wrapText="1"/>
    </xf>
    <xf numFmtId="0" fontId="3" fillId="2" borderId="34" xfId="2" applyFill="1" applyBorder="1" applyAlignment="1">
      <alignment horizontal="center" vertical="center" wrapText="1"/>
    </xf>
    <xf numFmtId="0" fontId="3" fillId="0" borderId="34" xfId="2" applyBorder="1" applyAlignment="1">
      <alignment horizontal="center" vertical="center" wrapText="1"/>
    </xf>
    <xf numFmtId="0" fontId="3" fillId="0" borderId="35" xfId="2" applyBorder="1" applyAlignment="1">
      <alignment horizontal="center" vertical="center" wrapText="1"/>
    </xf>
    <xf numFmtId="3" fontId="60" fillId="2" borderId="20" xfId="0" applyNumberFormat="1" applyFont="1" applyFill="1" applyBorder="1" applyAlignment="1" applyProtection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3" fontId="58" fillId="5" borderId="20" xfId="0" applyNumberFormat="1" applyFont="1" applyFill="1" applyBorder="1" applyAlignment="1" applyProtection="1">
      <alignment horizontal="center"/>
    </xf>
  </cellXfs>
  <cellStyles count="7">
    <cellStyle name="Euro" xfId="1"/>
    <cellStyle name="Hipervínculo" xfId="2" builtinId="8"/>
    <cellStyle name="Hipervínculo 2" xfId="5"/>
    <cellStyle name="Moneda 2" xfId="6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colors>
    <mruColors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853523</xdr:colOff>
      <xdr:row>4</xdr:row>
      <xdr:rowOff>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C5A2565-EE89-4FAF-ADC7-5B4D6FC22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132" t="79773" r="40341"/>
        <a:stretch>
          <a:fillRect/>
        </a:stretch>
      </xdr:blipFill>
      <xdr:spPr bwMode="auto">
        <a:xfrm>
          <a:off x="0" y="0"/>
          <a:ext cx="1400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149Gv3%20Lista%20de%20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SB"/>
      <sheetName val="DATOS"/>
      <sheetName val="LISTA"/>
      <sheetName val="AYUDA"/>
    </sheetNames>
    <sheetDataSet>
      <sheetData sheetId="0"/>
      <sheetData sheetId="1">
        <row r="10">
          <cell r="B10" t="str">
            <v>hacia arriba</v>
          </cell>
        </row>
        <row r="11">
          <cell r="B11" t="str">
            <v>hacia abajo</v>
          </cell>
        </row>
        <row r="12">
          <cell r="B12" t="str">
            <v>NO</v>
          </cell>
        </row>
        <row r="15">
          <cell r="B15" t="str">
            <v>LISTA de PRECIOS</v>
          </cell>
        </row>
        <row r="16">
          <cell r="B16" t="str">
            <v>TARIFA</v>
          </cell>
        </row>
        <row r="17">
          <cell r="B17" t="str">
            <v>OFERTA</v>
          </cell>
        </row>
        <row r="18">
          <cell r="B18" t="str">
            <v>OFERTA ESPECIAL</v>
          </cell>
        </row>
        <row r="21">
          <cell r="B21" t="str">
            <v>UNO</v>
          </cell>
        </row>
        <row r="22">
          <cell r="B22" t="str">
            <v>NINGUNO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deasparatuempresa.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deasparatuempresa.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4"/>
  <sheetViews>
    <sheetView tabSelected="1" zoomScale="115" zoomScaleNormal="115" workbookViewId="0">
      <selection activeCell="H18" sqref="H18"/>
    </sheetView>
  </sheetViews>
  <sheetFormatPr baseColWidth="10" defaultRowHeight="15" x14ac:dyDescent="0.25"/>
  <cols>
    <col min="1" max="1" width="8.140625" customWidth="1"/>
    <col min="2" max="2" width="20.85546875" customWidth="1"/>
    <col min="4" max="4" width="6.5703125" customWidth="1"/>
  </cols>
  <sheetData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23" t="s">
        <v>31</v>
      </c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23" t="s">
        <v>3</v>
      </c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44" t="s">
        <v>0</v>
      </c>
      <c r="C5" s="145"/>
      <c r="D5" s="1"/>
      <c r="E5" s="123" t="s">
        <v>4</v>
      </c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46"/>
      <c r="C6" s="147"/>
      <c r="D6" s="1"/>
      <c r="E6" s="123" t="s">
        <v>1</v>
      </c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46"/>
      <c r="C7" s="147"/>
      <c r="D7" s="1"/>
      <c r="E7" s="123" t="s">
        <v>21</v>
      </c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46"/>
      <c r="C8" s="147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46"/>
      <c r="C9" s="147"/>
      <c r="D9" s="1"/>
      <c r="E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46"/>
      <c r="C10" s="147"/>
      <c r="D10" s="1"/>
      <c r="E10" s="11" t="s">
        <v>22</v>
      </c>
      <c r="F10" s="1"/>
      <c r="G10" s="1"/>
      <c r="I10" s="124" t="s">
        <v>113</v>
      </c>
      <c r="J10" s="108"/>
      <c r="K10" s="108"/>
      <c r="L10" s="108"/>
      <c r="M10" s="1"/>
    </row>
    <row r="11" spans="1:13" x14ac:dyDescent="0.25">
      <c r="A11" s="1"/>
      <c r="B11" s="146"/>
      <c r="C11" s="147"/>
      <c r="D11" s="1"/>
      <c r="E11" s="14" t="s">
        <v>10</v>
      </c>
      <c r="F11" s="1"/>
      <c r="G11" s="1"/>
      <c r="I11" s="10" t="s">
        <v>129</v>
      </c>
      <c r="J11" s="1"/>
      <c r="K11" s="1"/>
      <c r="L11" s="1"/>
      <c r="M11" s="1"/>
    </row>
    <row r="12" spans="1:13" x14ac:dyDescent="0.25">
      <c r="A12" s="1"/>
      <c r="B12" s="146"/>
      <c r="C12" s="147"/>
      <c r="D12" s="1"/>
      <c r="E12" s="14" t="s">
        <v>124</v>
      </c>
      <c r="F12" s="1"/>
      <c r="G12" s="1"/>
      <c r="I12" s="10" t="s">
        <v>114</v>
      </c>
      <c r="J12" s="1"/>
      <c r="K12" s="1"/>
      <c r="L12" s="1"/>
      <c r="M12" s="1"/>
    </row>
    <row r="13" spans="1:13" x14ac:dyDescent="0.25">
      <c r="A13" s="1"/>
      <c r="B13" s="146"/>
      <c r="C13" s="147"/>
      <c r="D13" s="1"/>
      <c r="E13" s="14" t="s">
        <v>125</v>
      </c>
      <c r="F13" s="1"/>
      <c r="G13" s="1"/>
      <c r="I13" s="10" t="s">
        <v>115</v>
      </c>
      <c r="J13" s="1"/>
      <c r="K13" s="1"/>
      <c r="L13" s="1"/>
      <c r="M13" s="1"/>
    </row>
    <row r="14" spans="1:13" x14ac:dyDescent="0.25">
      <c r="A14" s="1"/>
      <c r="B14" s="146"/>
      <c r="C14" s="147"/>
      <c r="D14" s="1"/>
      <c r="E14" s="14" t="s">
        <v>126</v>
      </c>
      <c r="F14" s="1"/>
      <c r="G14" s="1"/>
      <c r="H14" s="1"/>
      <c r="I14" s="10" t="s">
        <v>116</v>
      </c>
      <c r="J14" s="1"/>
      <c r="K14" s="1"/>
      <c r="L14" s="1"/>
      <c r="M14" s="1"/>
    </row>
    <row r="15" spans="1:13" x14ac:dyDescent="0.25">
      <c r="A15" s="1"/>
      <c r="B15" s="148"/>
      <c r="C15" s="149"/>
      <c r="D15" s="1"/>
      <c r="E15" s="1"/>
      <c r="F15" s="1"/>
      <c r="G15" s="1"/>
      <c r="H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3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mergeCells count="1">
    <mergeCell ref="B5:C15"/>
  </mergeCells>
  <dataValidations count="1">
    <dataValidation type="list" allowBlank="1" showInputMessage="1" showErrorMessage="1" sqref="I7">
      <formula1>meses</formula1>
    </dataValidation>
  </dataValidations>
  <hyperlinks>
    <hyperlink ref="B17" r:id="rId1"/>
    <hyperlink ref="E11" location="'Tarifario de productos'!A1" display="1. TARIFARIO DE PRODUCTOS"/>
    <hyperlink ref="E13" location="'Tarifario de servicios'!A1" display="2. TARIFARIO DE SERVICIOS"/>
    <hyperlink ref="E12" location="'Listado de precios a presentar'!A1" display="2. LISTADO DE PRECIOS A PRESENTAR"/>
    <hyperlink ref="E14" location="'Listado de servicios a presenta'!A1" display="4. LISTADO DE SERVICIOS A PRESENTAR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J1" zoomScaleNormal="100" workbookViewId="0">
      <pane ySplit="11" topLeftCell="A12" activePane="bottomLeft" state="frozen"/>
      <selection pane="bottomLeft" activeCell="L2" sqref="L2:W2"/>
    </sheetView>
  </sheetViews>
  <sheetFormatPr baseColWidth="10" defaultRowHeight="15" x14ac:dyDescent="0.25"/>
  <cols>
    <col min="1" max="1" width="7" customWidth="1"/>
    <col min="2" max="2" width="26.5703125" customWidth="1"/>
    <col min="3" max="3" width="22.140625" customWidth="1"/>
    <col min="4" max="4" width="25.5703125" customWidth="1"/>
    <col min="5" max="5" width="26.5703125" customWidth="1"/>
    <col min="6" max="6" width="20.7109375" customWidth="1"/>
    <col min="7" max="7" width="19.28515625" style="2" customWidth="1"/>
    <col min="8" max="8" width="24.7109375" customWidth="1"/>
    <col min="9" max="9" width="40.5703125" customWidth="1"/>
    <col min="10" max="10" width="24.5703125" customWidth="1"/>
    <col min="13" max="13" width="6.42578125" customWidth="1"/>
    <col min="14" max="14" width="25.85546875" customWidth="1"/>
    <col min="20" max="20" width="11.42578125" style="2"/>
  </cols>
  <sheetData>
    <row r="1" spans="1:23" ht="15.75" thickBot="1" x14ac:dyDescent="0.3"/>
    <row r="2" spans="1:23" ht="27" thickBot="1" x14ac:dyDescent="0.45">
      <c r="A2" s="162" t="s">
        <v>5</v>
      </c>
      <c r="B2" s="162"/>
      <c r="C2" s="162"/>
      <c r="D2" s="162"/>
      <c r="E2" s="162"/>
      <c r="F2" s="162"/>
      <c r="G2" s="162"/>
      <c r="H2" s="162"/>
      <c r="I2" s="162"/>
      <c r="J2" s="2"/>
      <c r="K2" s="2"/>
      <c r="L2" s="152" t="s">
        <v>51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4"/>
    </row>
    <row r="3" spans="1:23" x14ac:dyDescent="0.25">
      <c r="A3" s="150" t="s">
        <v>73</v>
      </c>
      <c r="B3" s="151"/>
      <c r="C3" s="151"/>
      <c r="D3" s="151"/>
      <c r="E3" s="151"/>
      <c r="F3" s="151"/>
      <c r="G3" s="151"/>
      <c r="H3" s="151"/>
      <c r="I3" s="151"/>
      <c r="J3" s="2"/>
      <c r="K3" s="2"/>
      <c r="L3" s="47"/>
      <c r="M3" s="48"/>
      <c r="N3" s="48"/>
      <c r="O3" s="48"/>
      <c r="P3" s="48"/>
      <c r="Q3" s="48"/>
      <c r="R3" s="48"/>
      <c r="S3" s="48"/>
      <c r="T3" s="48"/>
      <c r="U3" s="48"/>
      <c r="V3" s="78" t="s">
        <v>52</v>
      </c>
      <c r="W3" s="79"/>
    </row>
    <row r="4" spans="1:23" s="2" customFormat="1" ht="16.5" thickBot="1" x14ac:dyDescent="0.3">
      <c r="B4" s="160" t="s">
        <v>112</v>
      </c>
      <c r="C4" s="161"/>
      <c r="D4" s="41" t="s">
        <v>34</v>
      </c>
      <c r="E4" s="2" t="s">
        <v>130</v>
      </c>
      <c r="L4" s="49"/>
      <c r="M4" s="76" t="s">
        <v>48</v>
      </c>
      <c r="N4" s="50"/>
      <c r="O4" s="50"/>
      <c r="P4" s="51"/>
      <c r="Q4" s="51"/>
      <c r="R4" s="51"/>
      <c r="S4" s="51"/>
      <c r="T4" s="51"/>
      <c r="U4" s="52"/>
      <c r="V4" s="52"/>
      <c r="W4" s="53"/>
    </row>
    <row r="5" spans="1:23" s="2" customFormat="1" ht="15.75" thickBot="1" x14ac:dyDescent="0.3">
      <c r="B5" s="160" t="s">
        <v>35</v>
      </c>
      <c r="C5" s="161"/>
      <c r="D5" s="41">
        <v>43100</v>
      </c>
      <c r="E5" s="2" t="s">
        <v>38</v>
      </c>
      <c r="L5" s="49"/>
      <c r="M5" s="74">
        <v>1</v>
      </c>
      <c r="N5" s="75" t="s">
        <v>42</v>
      </c>
      <c r="O5" s="77">
        <v>300</v>
      </c>
      <c r="P5" s="52" t="s">
        <v>49</v>
      </c>
      <c r="Q5" s="52"/>
      <c r="R5" s="54"/>
      <c r="S5" s="54"/>
      <c r="T5" s="54"/>
      <c r="U5" s="155" t="s">
        <v>63</v>
      </c>
      <c r="V5" s="156"/>
      <c r="W5" s="157"/>
    </row>
    <row r="6" spans="1:23" s="2" customFormat="1" ht="15.75" thickBot="1" x14ac:dyDescent="0.3">
      <c r="B6" s="164"/>
      <c r="C6" s="164"/>
      <c r="D6" s="164"/>
      <c r="L6" s="49"/>
      <c r="M6" s="52"/>
      <c r="N6" s="52"/>
      <c r="O6" s="55"/>
      <c r="P6" s="52"/>
      <c r="Q6" s="52"/>
      <c r="R6" s="54"/>
      <c r="S6" s="54"/>
      <c r="T6" s="54"/>
      <c r="U6" s="156"/>
      <c r="V6" s="156"/>
      <c r="W6" s="157"/>
    </row>
    <row r="7" spans="1:23" s="2" customFormat="1" ht="15.75" thickBot="1" x14ac:dyDescent="0.3">
      <c r="B7" s="163" t="str">
        <f>INICIO!I11</f>
        <v>Nombre de la empresa</v>
      </c>
      <c r="C7" s="163"/>
      <c r="D7" s="163"/>
      <c r="L7" s="49"/>
      <c r="M7" s="74">
        <v>2</v>
      </c>
      <c r="N7" s="75" t="s">
        <v>45</v>
      </c>
      <c r="O7" s="77">
        <v>200</v>
      </c>
      <c r="P7" s="52" t="s">
        <v>57</v>
      </c>
      <c r="Q7" s="52"/>
      <c r="R7" s="54"/>
      <c r="S7" s="54"/>
      <c r="T7" s="54"/>
      <c r="U7" s="156"/>
      <c r="V7" s="156"/>
      <c r="W7" s="157"/>
    </row>
    <row r="8" spans="1:23" s="2" customFormat="1" ht="21" customHeight="1" thickBot="1" x14ac:dyDescent="0.3">
      <c r="C8" s="45" t="s">
        <v>2</v>
      </c>
      <c r="H8" s="14" t="s">
        <v>127</v>
      </c>
      <c r="I8" s="14"/>
      <c r="L8" s="49"/>
      <c r="M8" s="52"/>
      <c r="N8" s="52"/>
      <c r="O8" s="55"/>
      <c r="P8" s="52"/>
      <c r="Q8" s="52"/>
      <c r="R8" s="54"/>
      <c r="S8" s="54"/>
      <c r="T8" s="54"/>
      <c r="U8" s="156"/>
      <c r="V8" s="156"/>
      <c r="W8" s="157"/>
    </row>
    <row r="9" spans="1:23" ht="15.75" thickBot="1" x14ac:dyDescent="0.3">
      <c r="L9" s="49"/>
      <c r="M9" s="74">
        <v>3</v>
      </c>
      <c r="N9" s="73" t="s">
        <v>53</v>
      </c>
      <c r="O9" s="56">
        <f>+O5-O7</f>
        <v>100</v>
      </c>
      <c r="P9" s="52" t="s">
        <v>50</v>
      </c>
      <c r="Q9" s="52"/>
      <c r="R9" s="54"/>
      <c r="S9" s="54"/>
      <c r="T9" s="54"/>
      <c r="U9" s="158"/>
      <c r="V9" s="158"/>
      <c r="W9" s="159"/>
    </row>
    <row r="10" spans="1:23" ht="45" customHeight="1" thickBot="1" x14ac:dyDescent="0.3">
      <c r="A10" s="2"/>
      <c r="B10" s="13" t="s">
        <v>11</v>
      </c>
      <c r="C10" s="13" t="s">
        <v>12</v>
      </c>
      <c r="D10" s="13" t="s">
        <v>33</v>
      </c>
      <c r="E10" s="13" t="s">
        <v>30</v>
      </c>
      <c r="F10" s="13" t="s">
        <v>29</v>
      </c>
      <c r="G10" s="13" t="s">
        <v>25</v>
      </c>
      <c r="H10" s="46" t="s">
        <v>47</v>
      </c>
      <c r="I10" s="13" t="s">
        <v>32</v>
      </c>
      <c r="L10" s="49"/>
      <c r="M10" s="52"/>
      <c r="N10" s="52"/>
      <c r="O10" s="55"/>
      <c r="P10" s="57"/>
      <c r="Q10" s="57"/>
      <c r="R10" s="58"/>
      <c r="S10" s="58"/>
      <c r="T10" s="58"/>
      <c r="U10" s="58"/>
      <c r="V10" s="58"/>
      <c r="W10" s="59"/>
    </row>
    <row r="11" spans="1:23" ht="16.5" thickBot="1" x14ac:dyDescent="0.3">
      <c r="A11" s="4" t="s">
        <v>14</v>
      </c>
      <c r="B11" s="4" t="s">
        <v>37</v>
      </c>
      <c r="C11" s="4" t="s">
        <v>7</v>
      </c>
      <c r="D11" s="4" t="s">
        <v>6</v>
      </c>
      <c r="E11" s="4" t="s">
        <v>8</v>
      </c>
      <c r="F11" s="4" t="s">
        <v>16</v>
      </c>
      <c r="G11" s="4" t="s">
        <v>17</v>
      </c>
      <c r="H11" s="4" t="s">
        <v>9</v>
      </c>
      <c r="I11" s="8" t="s">
        <v>42</v>
      </c>
      <c r="L11" s="49"/>
      <c r="M11" s="74"/>
      <c r="N11" s="73" t="s">
        <v>46</v>
      </c>
      <c r="O11" s="60">
        <f>((O5-O7)/O7)</f>
        <v>0.5</v>
      </c>
      <c r="P11" s="52" t="s">
        <v>54</v>
      </c>
      <c r="Q11" s="57"/>
      <c r="R11" s="58"/>
      <c r="S11" s="58"/>
      <c r="T11" s="58"/>
      <c r="U11" s="58"/>
      <c r="V11" s="58"/>
      <c r="W11" s="59"/>
    </row>
    <row r="12" spans="1:23" ht="18.75" x14ac:dyDescent="0.3">
      <c r="A12" s="5">
        <v>1</v>
      </c>
      <c r="B12" s="44" t="s">
        <v>15</v>
      </c>
      <c r="C12" s="44" t="s">
        <v>39</v>
      </c>
      <c r="D12" s="44" t="s">
        <v>19</v>
      </c>
      <c r="E12" s="44" t="s">
        <v>18</v>
      </c>
      <c r="F12" s="6">
        <v>35</v>
      </c>
      <c r="G12" s="6">
        <v>5</v>
      </c>
      <c r="H12" s="7">
        <v>0.35</v>
      </c>
      <c r="I12" s="9">
        <f>((F12+G12)*H12)+ F12+G12</f>
        <v>54</v>
      </c>
      <c r="L12" s="61"/>
      <c r="M12" s="62"/>
      <c r="N12" s="80"/>
      <c r="O12" s="63"/>
      <c r="P12" s="63"/>
      <c r="Q12" s="63"/>
      <c r="R12" s="64"/>
      <c r="S12" s="64"/>
      <c r="T12" s="64"/>
      <c r="U12" s="64"/>
      <c r="V12" s="64"/>
      <c r="W12" s="65"/>
    </row>
    <row r="13" spans="1:23" ht="18.75" x14ac:dyDescent="0.3">
      <c r="A13" s="5">
        <v>2</v>
      </c>
      <c r="B13" s="44" t="s">
        <v>27</v>
      </c>
      <c r="C13" s="44" t="s">
        <v>40</v>
      </c>
      <c r="D13" s="44" t="s">
        <v>20</v>
      </c>
      <c r="E13" s="44" t="s">
        <v>28</v>
      </c>
      <c r="F13" s="6">
        <v>2</v>
      </c>
      <c r="G13" s="6">
        <v>1</v>
      </c>
      <c r="H13" s="7">
        <v>0.4</v>
      </c>
      <c r="I13" s="9">
        <f t="shared" ref="I13:I14" si="0">((F13+G13)*H13)+ F13+G13</f>
        <v>4.2</v>
      </c>
      <c r="L13" s="49"/>
      <c r="M13" s="52"/>
      <c r="N13" s="82" t="s">
        <v>62</v>
      </c>
      <c r="O13" s="57"/>
      <c r="P13" s="57"/>
      <c r="Q13" s="57"/>
      <c r="R13" s="58"/>
      <c r="S13" s="58"/>
      <c r="T13" s="58"/>
      <c r="U13" s="58"/>
      <c r="V13" s="58"/>
      <c r="W13" s="83"/>
    </row>
    <row r="14" spans="1:23" ht="18.75" x14ac:dyDescent="0.3">
      <c r="A14" s="5">
        <v>3</v>
      </c>
      <c r="B14" s="44" t="s">
        <v>26</v>
      </c>
      <c r="C14" s="44" t="s">
        <v>41</v>
      </c>
      <c r="D14" s="44" t="s">
        <v>23</v>
      </c>
      <c r="E14" s="44" t="s">
        <v>24</v>
      </c>
      <c r="F14" s="6">
        <v>20</v>
      </c>
      <c r="G14" s="5">
        <v>1</v>
      </c>
      <c r="H14" s="7">
        <v>0.33</v>
      </c>
      <c r="I14" s="9">
        <f t="shared" si="0"/>
        <v>27.93</v>
      </c>
      <c r="L14" s="49"/>
      <c r="M14" s="66"/>
      <c r="N14" s="81" t="s">
        <v>58</v>
      </c>
      <c r="O14" s="57"/>
      <c r="P14" s="57"/>
      <c r="Q14" s="57"/>
      <c r="R14" s="58"/>
      <c r="S14" s="58"/>
      <c r="T14" s="58"/>
      <c r="U14" s="58"/>
      <c r="V14" s="58"/>
      <c r="W14" s="59"/>
    </row>
    <row r="15" spans="1:23" ht="18.75" x14ac:dyDescent="0.3">
      <c r="A15" s="5"/>
      <c r="B15" s="5"/>
      <c r="C15" s="44"/>
      <c r="D15" s="5"/>
      <c r="E15" s="5"/>
      <c r="F15" s="5"/>
      <c r="G15" s="5"/>
      <c r="H15" s="7"/>
      <c r="I15" s="9"/>
      <c r="L15" s="49"/>
      <c r="M15" s="66"/>
      <c r="N15" s="52" t="s">
        <v>60</v>
      </c>
      <c r="O15" s="57"/>
      <c r="P15" s="57"/>
      <c r="Q15" s="57"/>
      <c r="R15" s="58"/>
      <c r="S15" s="58"/>
      <c r="T15" s="58"/>
      <c r="U15" s="58"/>
      <c r="V15" s="58"/>
      <c r="W15" s="59"/>
    </row>
    <row r="16" spans="1:23" ht="18.75" x14ac:dyDescent="0.3">
      <c r="A16" s="5"/>
      <c r="B16" s="5"/>
      <c r="C16" s="5"/>
      <c r="D16" s="5"/>
      <c r="E16" s="5"/>
      <c r="F16" s="5"/>
      <c r="G16" s="5"/>
      <c r="H16" s="7"/>
      <c r="I16" s="9"/>
      <c r="L16" s="49"/>
      <c r="M16" s="66"/>
      <c r="N16" s="52" t="s">
        <v>55</v>
      </c>
      <c r="O16" s="57"/>
      <c r="P16" s="57"/>
      <c r="Q16" s="57"/>
      <c r="R16" s="58"/>
      <c r="S16" s="58"/>
      <c r="T16" s="58"/>
      <c r="U16" s="58"/>
      <c r="V16" s="58"/>
      <c r="W16" s="59"/>
    </row>
    <row r="17" spans="1:24" ht="18.75" x14ac:dyDescent="0.3">
      <c r="A17" s="5"/>
      <c r="B17" s="5"/>
      <c r="C17" s="5"/>
      <c r="D17" s="5"/>
      <c r="E17" s="5"/>
      <c r="F17" s="5"/>
      <c r="G17" s="5"/>
      <c r="H17" s="7"/>
      <c r="I17" s="9"/>
      <c r="L17" s="49"/>
      <c r="M17" s="66"/>
      <c r="N17" s="52" t="s">
        <v>56</v>
      </c>
      <c r="O17" s="57"/>
      <c r="P17" s="57"/>
      <c r="Q17" s="57"/>
      <c r="R17" s="58"/>
      <c r="S17" s="58"/>
      <c r="T17" s="58"/>
      <c r="U17" s="58"/>
      <c r="V17" s="58"/>
      <c r="W17" s="59"/>
    </row>
    <row r="18" spans="1:24" ht="18.75" x14ac:dyDescent="0.3">
      <c r="A18" s="5"/>
      <c r="B18" s="5"/>
      <c r="C18" s="5"/>
      <c r="D18" s="5"/>
      <c r="E18" s="5"/>
      <c r="F18" s="5"/>
      <c r="G18" s="5"/>
      <c r="H18" s="7"/>
      <c r="I18" s="9"/>
      <c r="L18" s="49"/>
      <c r="M18" s="66"/>
      <c r="N18" s="52" t="s">
        <v>61</v>
      </c>
      <c r="O18" s="57"/>
      <c r="P18" s="57"/>
      <c r="Q18" s="57"/>
      <c r="R18" s="58"/>
      <c r="S18" s="58"/>
      <c r="T18" s="58"/>
      <c r="U18" s="58"/>
      <c r="V18" s="58"/>
      <c r="W18" s="59"/>
    </row>
    <row r="19" spans="1:24" x14ac:dyDescent="0.25">
      <c r="L19" s="67"/>
      <c r="M19" s="68"/>
      <c r="N19" s="69"/>
      <c r="O19" s="70"/>
      <c r="P19" s="70"/>
      <c r="Q19" s="70"/>
      <c r="R19" s="71"/>
      <c r="S19" s="71"/>
      <c r="T19" s="71"/>
      <c r="U19" s="71"/>
      <c r="V19" s="71"/>
      <c r="W19" s="72"/>
    </row>
    <row r="21" spans="1:24" x14ac:dyDescent="0.25">
      <c r="L21" s="2"/>
      <c r="M21" s="2"/>
      <c r="N21" s="2"/>
      <c r="O21" s="2"/>
      <c r="P21" s="2"/>
      <c r="Q21" s="2"/>
      <c r="R21" s="2"/>
      <c r="S21" s="2"/>
      <c r="U21" s="2"/>
      <c r="V21" s="2"/>
      <c r="W21" s="2"/>
      <c r="X21" s="2"/>
    </row>
    <row r="22" spans="1:24" x14ac:dyDescent="0.25">
      <c r="K22" s="2"/>
      <c r="L22" s="2"/>
      <c r="M22" s="2"/>
      <c r="N22" s="2"/>
      <c r="O22" s="2"/>
      <c r="P22" s="2"/>
      <c r="Q22" s="2"/>
      <c r="R22" s="2"/>
      <c r="S22" s="2"/>
      <c r="U22" s="2"/>
      <c r="V22" s="2"/>
      <c r="W22" s="2"/>
      <c r="X22" s="2"/>
    </row>
    <row r="23" spans="1:24" x14ac:dyDescent="0.25">
      <c r="K23" s="2"/>
      <c r="L23" s="2"/>
      <c r="M23" s="2"/>
      <c r="N23" s="2"/>
      <c r="O23" s="2"/>
      <c r="P23" s="2"/>
      <c r="Q23" s="2"/>
      <c r="R23" s="2"/>
      <c r="S23" s="2"/>
      <c r="U23" s="2"/>
      <c r="V23" s="2"/>
      <c r="W23" s="2"/>
      <c r="X23" s="2"/>
    </row>
    <row r="24" spans="1:24" x14ac:dyDescent="0.25">
      <c r="K24" s="2"/>
      <c r="L24" s="2"/>
      <c r="M24" s="2"/>
      <c r="N24" s="2"/>
      <c r="O24" s="2"/>
      <c r="P24" s="2"/>
      <c r="Q24" s="2"/>
      <c r="R24" s="2"/>
      <c r="S24" s="2"/>
      <c r="U24" s="2"/>
      <c r="V24" s="2"/>
      <c r="W24" s="2"/>
      <c r="X24" s="2"/>
    </row>
    <row r="25" spans="1:24" x14ac:dyDescent="0.25">
      <c r="K25" s="2"/>
      <c r="L25" s="2"/>
      <c r="M25" s="2"/>
      <c r="N25" s="2"/>
      <c r="O25" s="2"/>
      <c r="P25" s="2"/>
      <c r="Q25" s="2"/>
      <c r="R25" s="2"/>
      <c r="S25" s="2"/>
      <c r="U25" s="2"/>
      <c r="V25" s="2"/>
      <c r="W25" s="2"/>
      <c r="X25" s="2"/>
    </row>
    <row r="26" spans="1:24" x14ac:dyDescent="0.25">
      <c r="K26" s="2"/>
      <c r="L26" s="2"/>
      <c r="M26" s="2"/>
      <c r="N26" s="2"/>
      <c r="O26" s="2"/>
      <c r="P26" s="2"/>
      <c r="Q26" s="2"/>
      <c r="R26" s="2"/>
      <c r="S26" s="2"/>
      <c r="U26" s="2"/>
      <c r="V26" s="2"/>
      <c r="W26" s="2"/>
      <c r="X26" s="2"/>
    </row>
    <row r="27" spans="1:24" x14ac:dyDescent="0.25">
      <c r="K27" s="2"/>
      <c r="L27" s="2"/>
      <c r="M27" s="2"/>
      <c r="N27" s="2"/>
      <c r="O27" s="2"/>
      <c r="P27" s="2"/>
      <c r="Q27" s="2"/>
      <c r="R27" s="2"/>
      <c r="S27" s="2"/>
      <c r="U27" s="2"/>
      <c r="V27" s="2"/>
      <c r="W27" s="2"/>
      <c r="X27" s="2"/>
    </row>
    <row r="28" spans="1:24" x14ac:dyDescent="0.25">
      <c r="K28" s="2"/>
      <c r="L28" s="2"/>
      <c r="M28" s="2"/>
      <c r="N28" s="2"/>
      <c r="O28" s="2"/>
      <c r="P28" s="2"/>
      <c r="Q28" s="2"/>
      <c r="R28" s="2"/>
      <c r="S28" s="2"/>
      <c r="U28" s="2"/>
      <c r="V28" s="2"/>
      <c r="W28" s="2"/>
      <c r="X28" s="2"/>
    </row>
    <row r="29" spans="1:24" x14ac:dyDescent="0.25">
      <c r="K29" s="2"/>
      <c r="L29" s="2"/>
      <c r="M29" s="2"/>
      <c r="N29" s="2"/>
      <c r="O29" s="2"/>
      <c r="P29" s="2"/>
      <c r="Q29" s="2"/>
      <c r="R29" s="2"/>
      <c r="S29" s="2"/>
      <c r="U29" s="2"/>
      <c r="V29" s="2"/>
      <c r="W29" s="2"/>
      <c r="X29" s="2"/>
    </row>
    <row r="30" spans="1:24" x14ac:dyDescent="0.25">
      <c r="K30" s="2"/>
      <c r="L30" s="2"/>
      <c r="M30" s="2"/>
      <c r="N30" s="2"/>
      <c r="O30" s="2"/>
      <c r="P30" s="2"/>
      <c r="Q30" s="2"/>
      <c r="R30" s="2"/>
      <c r="S30" s="2"/>
      <c r="U30" s="2"/>
      <c r="V30" s="2"/>
      <c r="W30" s="2"/>
      <c r="X30" s="2"/>
    </row>
    <row r="31" spans="1:24" x14ac:dyDescent="0.25">
      <c r="K31" s="2"/>
      <c r="L31" s="2"/>
      <c r="M31" s="2"/>
      <c r="N31" s="2"/>
      <c r="O31" s="2"/>
      <c r="P31" s="2"/>
      <c r="Q31" s="2"/>
      <c r="R31" s="2"/>
      <c r="S31" s="2"/>
      <c r="U31" s="2"/>
      <c r="V31" s="2"/>
      <c r="W31" s="2"/>
      <c r="X31" s="2"/>
    </row>
    <row r="32" spans="1:24" x14ac:dyDescent="0.25">
      <c r="K32" s="2"/>
      <c r="L32" s="2"/>
      <c r="M32" s="2"/>
      <c r="N32" s="2"/>
      <c r="O32" s="2"/>
      <c r="P32" s="2"/>
      <c r="Q32" s="2"/>
      <c r="R32" s="2"/>
      <c r="S32" s="2"/>
      <c r="U32" s="2"/>
      <c r="V32" s="2"/>
      <c r="W32" s="2"/>
      <c r="X32" s="2"/>
    </row>
    <row r="33" spans="11:24" x14ac:dyDescent="0.25">
      <c r="K33" s="2"/>
      <c r="L33" s="2"/>
      <c r="M33" s="2"/>
      <c r="N33" s="2"/>
      <c r="O33" s="2"/>
      <c r="P33" s="2"/>
      <c r="Q33" s="2"/>
      <c r="R33" s="2"/>
      <c r="S33" s="2"/>
      <c r="U33" s="2"/>
      <c r="V33" s="2"/>
      <c r="W33" s="2"/>
      <c r="X33" s="2"/>
    </row>
    <row r="34" spans="11:24" x14ac:dyDescent="0.25">
      <c r="K34" s="2"/>
      <c r="L34" s="2"/>
      <c r="M34" s="2"/>
      <c r="N34" s="2"/>
      <c r="O34" s="2"/>
      <c r="P34" s="2"/>
      <c r="Q34" s="2"/>
      <c r="R34" s="2"/>
      <c r="S34" s="2"/>
      <c r="U34" s="2"/>
      <c r="V34" s="2"/>
      <c r="W34" s="2"/>
      <c r="X34" s="2"/>
    </row>
  </sheetData>
  <autoFilter ref="A11:I14"/>
  <mergeCells count="8">
    <mergeCell ref="A3:I3"/>
    <mergeCell ref="L2:W2"/>
    <mergeCell ref="U5:W9"/>
    <mergeCell ref="B4:C4"/>
    <mergeCell ref="B5:C5"/>
    <mergeCell ref="A2:I2"/>
    <mergeCell ref="B7:D7"/>
    <mergeCell ref="B6:D6"/>
  </mergeCells>
  <dataValidations count="1">
    <dataValidation type="list" allowBlank="1" showInputMessage="1" showErrorMessage="1" sqref="D4">
      <formula1>titulo</formula1>
    </dataValidation>
  </dataValidations>
  <hyperlinks>
    <hyperlink ref="C8" r:id="rId1"/>
    <hyperlink ref="H10" location="'Tarifario de productos'!L2" display="% de margen sobre ventas que deseas obtener. Calcúlalo aquí"/>
    <hyperlink ref="V3:W3" location="'Tarifario de productos'!A1" display="◄ volver al listado "/>
    <hyperlink ref="H8:I8" location="'Listado de precios a presentar'!A1" display="He terminado de introducir productos. Quiero ir al listado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workbookViewId="0">
      <selection activeCell="G13" sqref="G13"/>
    </sheetView>
  </sheetViews>
  <sheetFormatPr baseColWidth="10" defaultRowHeight="15" x14ac:dyDescent="0.25"/>
  <cols>
    <col min="1" max="1" width="5.140625" customWidth="1"/>
    <col min="2" max="2" width="12" customWidth="1"/>
    <col min="3" max="3" width="31.85546875" customWidth="1"/>
    <col min="4" max="4" width="17.42578125" customWidth="1"/>
    <col min="5" max="5" width="10.85546875" customWidth="1"/>
    <col min="6" max="6" width="17.5703125" customWidth="1"/>
    <col min="7" max="7" width="22.28515625" customWidth="1"/>
    <col min="8" max="8" width="13.7109375" customWidth="1"/>
  </cols>
  <sheetData>
    <row r="2" spans="1:11" ht="26.25" x14ac:dyDescent="0.4">
      <c r="A2" s="162" t="s">
        <v>111</v>
      </c>
      <c r="B2" s="162"/>
      <c r="C2" s="162"/>
      <c r="D2" s="162"/>
      <c r="E2" s="162"/>
      <c r="F2" s="162"/>
      <c r="G2" s="162"/>
      <c r="H2" s="162"/>
      <c r="I2" s="162"/>
      <c r="J2" s="16"/>
      <c r="K2" s="16"/>
    </row>
    <row r="3" spans="1:11" x14ac:dyDescent="0.25">
      <c r="A3" s="2"/>
      <c r="B3" s="2"/>
      <c r="C3" s="14" t="s">
        <v>128</v>
      </c>
      <c r="D3" s="14"/>
      <c r="E3" s="2"/>
      <c r="F3" s="2"/>
      <c r="G3" s="2"/>
      <c r="H3" s="2"/>
      <c r="I3" s="2"/>
      <c r="J3" s="2"/>
      <c r="K3" s="2"/>
    </row>
    <row r="4" spans="1:11" ht="20.25" x14ac:dyDescent="0.35">
      <c r="A4" s="2"/>
      <c r="B4" s="17"/>
      <c r="C4" s="18"/>
      <c r="D4" s="19"/>
      <c r="E4" s="20"/>
      <c r="F4" s="20"/>
      <c r="G4" s="21"/>
      <c r="H4" s="22"/>
      <c r="I4" s="2"/>
      <c r="J4" s="16"/>
      <c r="K4" s="16"/>
    </row>
    <row r="5" spans="1:11" ht="20.25" customHeight="1" x14ac:dyDescent="0.35">
      <c r="A5" s="2"/>
      <c r="B5" s="23"/>
      <c r="C5" s="165" t="str">
        <f>'Tarifario de productos'!D4</f>
        <v>LISTA de PRECIOS</v>
      </c>
      <c r="D5" s="165"/>
      <c r="E5" s="165"/>
      <c r="F5" s="135"/>
      <c r="G5" s="136" t="str">
        <f>INICIO!I11</f>
        <v>Nombre de la empresa</v>
      </c>
      <c r="H5" s="24"/>
      <c r="I5" s="2"/>
      <c r="J5" s="16"/>
      <c r="K5" s="16"/>
    </row>
    <row r="6" spans="1:11" ht="20.25" customHeight="1" x14ac:dyDescent="0.35">
      <c r="A6" s="2"/>
      <c r="B6" s="23"/>
      <c r="C6" s="165"/>
      <c r="D6" s="165"/>
      <c r="E6" s="165"/>
      <c r="F6" s="125"/>
      <c r="G6" s="136" t="str">
        <f>INICIO!I12</f>
        <v>Teléfono de contacto</v>
      </c>
      <c r="H6" s="24"/>
      <c r="I6" s="2"/>
      <c r="J6" s="16"/>
      <c r="K6" s="16"/>
    </row>
    <row r="7" spans="1:11" s="2" customFormat="1" ht="20.25" customHeight="1" x14ac:dyDescent="0.35">
      <c r="B7" s="23"/>
      <c r="C7" s="138" t="s">
        <v>123</v>
      </c>
      <c r="D7" s="127">
        <f>'Tarifario de productos'!D5</f>
        <v>43100</v>
      </c>
      <c r="E7" s="137"/>
      <c r="F7" s="125"/>
      <c r="G7" s="136" t="str">
        <f>INICIO!I13</f>
        <v>E-mail</v>
      </c>
      <c r="H7" s="24"/>
      <c r="J7" s="16"/>
      <c r="K7" s="16"/>
    </row>
    <row r="8" spans="1:11" ht="20.25" x14ac:dyDescent="0.35">
      <c r="A8" s="2"/>
      <c r="B8" s="23"/>
      <c r="C8" s="138"/>
      <c r="D8" s="127"/>
      <c r="E8" s="127"/>
      <c r="F8" s="126"/>
      <c r="G8" s="136" t="str">
        <f>INICIO!I14</f>
        <v>Dirección postal</v>
      </c>
      <c r="H8" s="24"/>
      <c r="I8" s="2"/>
      <c r="J8" s="16"/>
      <c r="K8" s="16"/>
    </row>
    <row r="9" spans="1:11" ht="21" x14ac:dyDescent="0.35">
      <c r="A9" s="2"/>
      <c r="B9" s="23"/>
      <c r="C9" s="128"/>
      <c r="D9" s="128"/>
      <c r="E9" s="128"/>
      <c r="F9" s="128"/>
      <c r="G9" s="129"/>
      <c r="H9" s="25"/>
      <c r="I9" s="2"/>
      <c r="J9" s="16"/>
      <c r="K9" s="16"/>
    </row>
    <row r="10" spans="1:11" ht="16.5" x14ac:dyDescent="0.3">
      <c r="A10" s="2"/>
      <c r="B10" s="26"/>
      <c r="C10" s="133" t="s">
        <v>37</v>
      </c>
      <c r="D10" s="133" t="s">
        <v>36</v>
      </c>
      <c r="E10" s="133" t="s">
        <v>94</v>
      </c>
      <c r="F10" s="134" t="s">
        <v>117</v>
      </c>
      <c r="G10" s="134" t="s">
        <v>118</v>
      </c>
      <c r="H10" s="27"/>
      <c r="I10" s="2"/>
      <c r="J10" s="16"/>
      <c r="K10" s="16"/>
    </row>
    <row r="11" spans="1:11" ht="16.5" x14ac:dyDescent="0.3">
      <c r="A11" s="2"/>
      <c r="B11" s="26"/>
      <c r="C11" s="130" t="str">
        <f>'Tarifario de productos'!B12</f>
        <v>TEKA IN 995</v>
      </c>
      <c r="D11" s="130" t="str">
        <f>'Tarifario de productos'!C12</f>
        <v>B90346</v>
      </c>
      <c r="E11" s="130">
        <v>1</v>
      </c>
      <c r="F11" s="132">
        <f>'Tarifario de productos'!I12</f>
        <v>54</v>
      </c>
      <c r="G11" s="131">
        <f>F11*E11</f>
        <v>54</v>
      </c>
      <c r="H11" s="28"/>
      <c r="I11" s="2"/>
      <c r="J11" s="16"/>
      <c r="K11" s="16"/>
    </row>
    <row r="12" spans="1:11" ht="16.5" x14ac:dyDescent="0.3">
      <c r="A12" s="2"/>
      <c r="B12" s="26"/>
      <c r="C12" s="130" t="str">
        <f>'Tarifario de productos'!B13</f>
        <v>CODO DE 90º</v>
      </c>
      <c r="D12" s="130" t="str">
        <f>'Tarifario de productos'!C13</f>
        <v>J17441</v>
      </c>
      <c r="E12" s="130">
        <v>4</v>
      </c>
      <c r="F12" s="132">
        <f>'Tarifario de productos'!I13</f>
        <v>4.2</v>
      </c>
      <c r="G12" s="131">
        <f>F12*E12</f>
        <v>16.8</v>
      </c>
      <c r="H12" s="28"/>
      <c r="I12" s="2"/>
      <c r="J12" s="16"/>
      <c r="K12" s="16"/>
    </row>
    <row r="13" spans="1:11" s="2" customFormat="1" ht="16.5" x14ac:dyDescent="0.3">
      <c r="B13" s="26"/>
      <c r="C13" s="130" t="str">
        <f>'Tarifario de productos'!B14</f>
        <v>BISAGRA AMORTIGUADA</v>
      </c>
      <c r="D13" s="130" t="str">
        <f>'Tarifario de productos'!C14</f>
        <v>F47912</v>
      </c>
      <c r="E13" s="130">
        <v>5</v>
      </c>
      <c r="F13" s="132">
        <f>'Tarifario de productos'!I14</f>
        <v>27.93</v>
      </c>
      <c r="G13" s="131">
        <f>F13*E13</f>
        <v>139.65</v>
      </c>
      <c r="H13" s="28"/>
      <c r="J13" s="16"/>
      <c r="K13" s="16"/>
    </row>
    <row r="14" spans="1:11" s="2" customFormat="1" ht="16.5" x14ac:dyDescent="0.3">
      <c r="B14" s="26"/>
      <c r="C14" s="130">
        <f>'Tarifario de productos'!B15</f>
        <v>0</v>
      </c>
      <c r="D14" s="130">
        <f>'Tarifario de productos'!C15</f>
        <v>0</v>
      </c>
      <c r="E14" s="130">
        <v>0</v>
      </c>
      <c r="F14" s="132">
        <f>'Tarifario de productos'!I15</f>
        <v>0</v>
      </c>
      <c r="G14" s="131">
        <f>F14*E14</f>
        <v>0</v>
      </c>
      <c r="H14" s="28"/>
      <c r="J14" s="16"/>
      <c r="K14" s="16"/>
    </row>
    <row r="15" spans="1:11" x14ac:dyDescent="0.25">
      <c r="A15" s="2"/>
      <c r="B15" s="26"/>
      <c r="C15" s="130">
        <f>'Tarifario de productos'!B16</f>
        <v>0</v>
      </c>
      <c r="D15" s="130">
        <f>'Tarifario de productos'!C16</f>
        <v>0</v>
      </c>
      <c r="E15" s="130">
        <v>0</v>
      </c>
      <c r="F15" s="132">
        <f>'Tarifario de productos'!I16</f>
        <v>0</v>
      </c>
      <c r="G15" s="131">
        <f>F15*E15</f>
        <v>0</v>
      </c>
      <c r="H15" s="29"/>
      <c r="I15" s="2"/>
      <c r="J15" s="16"/>
      <c r="K15" s="16"/>
    </row>
    <row r="16" spans="1:11" s="2" customFormat="1" x14ac:dyDescent="0.25">
      <c r="B16" s="26"/>
      <c r="C16" s="139"/>
      <c r="D16" s="139"/>
      <c r="E16" s="139"/>
      <c r="F16" s="140"/>
      <c r="G16" s="141"/>
      <c r="H16" s="29"/>
      <c r="J16" s="16"/>
      <c r="K16" s="16"/>
    </row>
    <row r="17" spans="1:12" s="2" customFormat="1" x14ac:dyDescent="0.25">
      <c r="B17" s="26"/>
      <c r="C17" s="139"/>
      <c r="D17" s="139"/>
      <c r="E17" s="139"/>
      <c r="F17" s="140" t="s">
        <v>107</v>
      </c>
      <c r="G17" s="141">
        <f>SUM(G11:G15)</f>
        <v>210.45</v>
      </c>
      <c r="H17" s="29"/>
      <c r="J17" s="16"/>
      <c r="K17" s="16"/>
    </row>
    <row r="18" spans="1:12" ht="16.5" x14ac:dyDescent="0.3">
      <c r="A18" s="2"/>
      <c r="B18" s="26"/>
      <c r="C18" s="30"/>
      <c r="D18" s="31"/>
      <c r="E18" s="32"/>
      <c r="F18" s="32"/>
      <c r="G18" s="33"/>
      <c r="H18" s="29"/>
      <c r="I18" s="2"/>
      <c r="J18" s="16"/>
      <c r="K18" s="16"/>
    </row>
    <row r="19" spans="1:12" x14ac:dyDescent="0.25">
      <c r="A19" s="2"/>
      <c r="B19" s="26"/>
      <c r="C19" s="174" t="s">
        <v>119</v>
      </c>
      <c r="D19" s="175"/>
      <c r="E19" s="175"/>
      <c r="F19" s="175"/>
      <c r="G19" s="176"/>
      <c r="H19" s="29"/>
      <c r="I19" s="2"/>
      <c r="J19" s="16"/>
      <c r="K19" s="16"/>
    </row>
    <row r="20" spans="1:12" x14ac:dyDescent="0.25">
      <c r="A20" s="2"/>
      <c r="B20" s="26"/>
      <c r="C20" s="168" t="s">
        <v>121</v>
      </c>
      <c r="D20" s="169"/>
      <c r="E20" s="169"/>
      <c r="F20" s="169"/>
      <c r="G20" s="170"/>
      <c r="H20" s="29"/>
      <c r="I20" s="2"/>
      <c r="J20" s="16"/>
      <c r="K20" s="16"/>
    </row>
    <row r="21" spans="1:12" x14ac:dyDescent="0.25">
      <c r="A21" s="2"/>
      <c r="B21" s="26"/>
      <c r="C21" s="168" t="s">
        <v>122</v>
      </c>
      <c r="D21" s="169"/>
      <c r="E21" s="169"/>
      <c r="F21" s="169"/>
      <c r="G21" s="170"/>
      <c r="H21" s="29"/>
      <c r="I21" s="2"/>
      <c r="J21" s="16"/>
      <c r="K21" s="16"/>
    </row>
    <row r="22" spans="1:12" x14ac:dyDescent="0.25">
      <c r="A22" s="2"/>
      <c r="B22" s="26"/>
      <c r="C22" s="34"/>
      <c r="D22" s="35"/>
      <c r="E22" s="35"/>
      <c r="F22" s="35"/>
      <c r="G22" s="36"/>
      <c r="H22" s="29"/>
      <c r="I22" s="2"/>
      <c r="J22" s="16"/>
      <c r="K22" s="16"/>
    </row>
    <row r="23" spans="1:12" x14ac:dyDescent="0.25">
      <c r="A23" s="2"/>
      <c r="B23" s="26"/>
      <c r="C23" s="171" t="s">
        <v>120</v>
      </c>
      <c r="D23" s="172"/>
      <c r="E23" s="172"/>
      <c r="F23" s="172"/>
      <c r="G23" s="173"/>
      <c r="H23" s="29"/>
      <c r="I23" s="2"/>
      <c r="J23" s="16"/>
      <c r="K23" s="16"/>
    </row>
    <row r="24" spans="1:12" s="2" customFormat="1" x14ac:dyDescent="0.25">
      <c r="B24" s="26"/>
      <c r="C24" s="143" t="str">
        <f>INICIO!I13</f>
        <v>E-mail</v>
      </c>
      <c r="D24" s="143" t="str">
        <f>INICIO!I12</f>
        <v>Teléfono de contacto</v>
      </c>
      <c r="E24" s="142"/>
      <c r="F24" s="166" t="str">
        <f>INICIO!I11</f>
        <v>Nombre de la empresa</v>
      </c>
      <c r="G24" s="167"/>
      <c r="H24" s="29"/>
      <c r="J24" s="16"/>
      <c r="K24" s="16"/>
    </row>
    <row r="25" spans="1:12" ht="16.5" x14ac:dyDescent="0.3">
      <c r="A25" s="2"/>
      <c r="B25" s="37"/>
      <c r="C25" s="38"/>
      <c r="D25" s="39"/>
      <c r="E25" s="39"/>
      <c r="F25" s="39"/>
      <c r="G25" s="39"/>
      <c r="H25" s="40"/>
      <c r="I25" s="2"/>
      <c r="J25" s="16"/>
      <c r="K25" s="16"/>
    </row>
    <row r="26" spans="1:1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5"/>
      <c r="L28" s="15"/>
    </row>
    <row r="29" spans="1:12" x14ac:dyDescent="0.25">
      <c r="A29" s="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2"/>
      <c r="B36" s="15"/>
      <c r="C36" s="15"/>
      <c r="D36" s="15"/>
      <c r="E36" s="15"/>
      <c r="F36" s="15"/>
      <c r="G36" s="15"/>
      <c r="H36" s="15"/>
      <c r="I36" s="2"/>
      <c r="J36" s="16"/>
      <c r="K36" s="16"/>
    </row>
    <row r="37" spans="1:12" x14ac:dyDescent="0.25">
      <c r="A37" s="2"/>
      <c r="B37" s="15"/>
      <c r="C37" s="15"/>
      <c r="D37" s="15"/>
      <c r="E37" s="15"/>
      <c r="F37" s="15"/>
      <c r="G37" s="15"/>
      <c r="H37" s="15"/>
      <c r="I37" s="16"/>
      <c r="J37" s="16"/>
      <c r="K37" s="16"/>
    </row>
    <row r="38" spans="1:12" x14ac:dyDescent="0.25">
      <c r="A38" s="2"/>
      <c r="B38" s="15"/>
      <c r="C38" s="15"/>
      <c r="D38" s="15"/>
      <c r="E38" s="15"/>
      <c r="F38" s="15"/>
      <c r="G38" s="15"/>
      <c r="H38" s="15"/>
      <c r="I38" s="16"/>
      <c r="J38" s="16"/>
      <c r="K38" s="16"/>
    </row>
    <row r="39" spans="1:12" x14ac:dyDescent="0.25">
      <c r="A39" s="2"/>
      <c r="B39" s="15"/>
      <c r="C39" s="15"/>
      <c r="D39" s="15"/>
      <c r="E39" s="15"/>
      <c r="F39" s="15"/>
      <c r="G39" s="15"/>
      <c r="H39" s="15"/>
      <c r="I39" s="16"/>
      <c r="J39" s="16"/>
      <c r="K39" s="16"/>
    </row>
    <row r="40" spans="1:12" x14ac:dyDescent="0.25">
      <c r="A40" s="2"/>
      <c r="B40" s="15"/>
      <c r="C40" s="15"/>
      <c r="D40" s="15"/>
      <c r="E40" s="15"/>
      <c r="F40" s="15"/>
      <c r="G40" s="15"/>
      <c r="H40" s="15"/>
      <c r="I40" s="16"/>
      <c r="J40" s="16"/>
      <c r="K40" s="16"/>
    </row>
    <row r="41" spans="1:12" x14ac:dyDescent="0.25">
      <c r="A41" s="2"/>
      <c r="B41" s="15"/>
      <c r="C41" s="15"/>
      <c r="D41" s="15"/>
      <c r="E41" s="15"/>
      <c r="F41" s="15"/>
      <c r="G41" s="15"/>
      <c r="H41" s="15"/>
      <c r="I41" s="16"/>
      <c r="J41" s="16"/>
      <c r="K41" s="16"/>
    </row>
    <row r="42" spans="1:12" x14ac:dyDescent="0.25">
      <c r="A42" s="2"/>
      <c r="B42" s="15"/>
      <c r="C42" s="15"/>
      <c r="D42" s="15"/>
      <c r="E42" s="15"/>
      <c r="F42" s="15"/>
      <c r="G42" s="15"/>
      <c r="H42" s="15"/>
      <c r="I42" s="16"/>
      <c r="J42" s="16"/>
      <c r="K42" s="16"/>
    </row>
    <row r="43" spans="1:12" x14ac:dyDescent="0.25">
      <c r="A43" s="2"/>
      <c r="B43" s="15"/>
      <c r="C43" s="15"/>
      <c r="D43" s="15"/>
      <c r="E43" s="15"/>
      <c r="F43" s="15"/>
      <c r="G43" s="15"/>
      <c r="H43" s="15"/>
      <c r="I43" s="16"/>
      <c r="J43" s="16"/>
      <c r="K43" s="16"/>
    </row>
    <row r="44" spans="1:12" x14ac:dyDescent="0.25">
      <c r="A44" s="2"/>
      <c r="B44" s="15"/>
      <c r="C44" s="15"/>
      <c r="D44" s="15"/>
      <c r="E44" s="15"/>
      <c r="F44" s="15"/>
      <c r="G44" s="15"/>
      <c r="H44" s="15"/>
      <c r="I44" s="16"/>
      <c r="J44" s="16"/>
      <c r="K44" s="16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6"/>
      <c r="J45" s="16"/>
      <c r="K45" s="16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6"/>
      <c r="J46" s="16"/>
      <c r="K46" s="16"/>
    </row>
    <row r="47" spans="1:12" x14ac:dyDescent="0.25">
      <c r="A47" s="15"/>
      <c r="B47" s="15"/>
      <c r="C47" s="15"/>
      <c r="D47" s="15"/>
      <c r="E47" s="15"/>
      <c r="F47" s="15"/>
      <c r="G47" s="15"/>
      <c r="H47" s="15"/>
      <c r="I47" s="16"/>
      <c r="J47" s="16"/>
      <c r="K47" s="16"/>
    </row>
    <row r="48" spans="1:12" x14ac:dyDescent="0.25">
      <c r="A48" s="15"/>
      <c r="B48" s="15"/>
      <c r="C48" s="15"/>
      <c r="D48" s="15"/>
      <c r="E48" s="15"/>
      <c r="F48" s="15"/>
      <c r="G48" s="15"/>
      <c r="H48" s="15"/>
      <c r="I48" s="16"/>
      <c r="J48" s="16"/>
      <c r="K48" s="16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6"/>
      <c r="J49" s="16"/>
      <c r="K49" s="16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6"/>
      <c r="J50" s="16"/>
      <c r="K50" s="16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6"/>
      <c r="J51" s="16"/>
      <c r="K51" s="16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6"/>
      <c r="J52" s="16"/>
      <c r="K52" s="16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6"/>
      <c r="J53" s="16"/>
      <c r="K53" s="16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6"/>
      <c r="J54" s="16"/>
      <c r="K54" s="16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6"/>
      <c r="J55" s="16"/>
      <c r="K55" s="16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6"/>
      <c r="J56" s="16"/>
      <c r="K56" s="16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6"/>
      <c r="J57" s="16"/>
      <c r="K57" s="16"/>
    </row>
    <row r="58" spans="1:11" x14ac:dyDescent="0.25">
      <c r="A58" s="15"/>
      <c r="B58" s="15"/>
      <c r="C58" s="15"/>
      <c r="D58" s="15"/>
      <c r="E58" s="15"/>
      <c r="F58" s="15"/>
      <c r="G58" s="15"/>
      <c r="H58" s="15"/>
      <c r="I58" s="16"/>
      <c r="J58" s="16"/>
      <c r="K58" s="16"/>
    </row>
    <row r="59" spans="1:11" x14ac:dyDescent="0.25">
      <c r="A59" s="15"/>
      <c r="B59" s="15"/>
      <c r="C59" s="15"/>
      <c r="D59" s="15"/>
      <c r="E59" s="15"/>
      <c r="F59" s="15"/>
      <c r="G59" s="15"/>
      <c r="H59" s="15"/>
      <c r="I59" s="16"/>
      <c r="J59" s="16"/>
      <c r="K59" s="16"/>
    </row>
    <row r="60" spans="1:11" x14ac:dyDescent="0.25">
      <c r="A60" s="15"/>
      <c r="B60" s="15"/>
      <c r="C60" s="15"/>
      <c r="D60" s="15"/>
      <c r="E60" s="15"/>
      <c r="F60" s="15"/>
      <c r="G60" s="15"/>
      <c r="H60" s="15"/>
      <c r="I60" s="16"/>
      <c r="J60" s="16"/>
      <c r="K60" s="16"/>
    </row>
    <row r="61" spans="1:11" x14ac:dyDescent="0.25">
      <c r="A61" s="15"/>
      <c r="B61" s="15"/>
      <c r="C61" s="15"/>
      <c r="D61" s="15"/>
      <c r="E61" s="15"/>
      <c r="F61" s="15"/>
      <c r="G61" s="15"/>
      <c r="H61" s="15"/>
      <c r="I61" s="16"/>
      <c r="J61" s="16"/>
      <c r="K61" s="16"/>
    </row>
    <row r="62" spans="1:11" x14ac:dyDescent="0.25">
      <c r="A62" s="15"/>
      <c r="B62" s="15"/>
      <c r="C62" s="15"/>
      <c r="D62" s="15"/>
      <c r="E62" s="15"/>
      <c r="F62" s="15"/>
      <c r="G62" s="15"/>
      <c r="H62" s="15"/>
      <c r="I62" s="16"/>
      <c r="J62" s="16"/>
      <c r="K62" s="16"/>
    </row>
    <row r="63" spans="1:11" x14ac:dyDescent="0.25">
      <c r="A63" s="121"/>
      <c r="B63" s="121"/>
      <c r="C63" s="121"/>
      <c r="D63" s="121"/>
      <c r="E63" s="121"/>
      <c r="F63" s="121"/>
      <c r="G63" s="121"/>
      <c r="H63" s="121"/>
      <c r="I63" s="122"/>
      <c r="J63" s="122"/>
      <c r="K63" s="122"/>
    </row>
    <row r="64" spans="1:11" x14ac:dyDescent="0.25">
      <c r="A64" s="121"/>
      <c r="B64" s="121"/>
      <c r="C64" s="121"/>
      <c r="D64" s="121"/>
      <c r="E64" s="121"/>
      <c r="F64" s="121"/>
      <c r="G64" s="121"/>
      <c r="H64" s="121"/>
      <c r="I64" s="122"/>
      <c r="J64" s="122"/>
      <c r="K64" s="122"/>
    </row>
    <row r="65" spans="1:11" x14ac:dyDescent="0.25">
      <c r="A65" s="121"/>
      <c r="B65" s="121"/>
      <c r="C65" s="121"/>
      <c r="D65" s="121"/>
      <c r="E65" s="121"/>
      <c r="F65" s="121"/>
      <c r="G65" s="121"/>
      <c r="H65" s="121"/>
      <c r="I65" s="122"/>
      <c r="J65" s="122"/>
      <c r="K65" s="122"/>
    </row>
    <row r="66" spans="1:11" x14ac:dyDescent="0.25">
      <c r="A66" s="121"/>
      <c r="B66" s="121"/>
      <c r="C66" s="121"/>
      <c r="D66" s="121"/>
      <c r="E66" s="121"/>
      <c r="F66" s="121"/>
      <c r="G66" s="121"/>
      <c r="H66" s="121"/>
      <c r="I66" s="122"/>
      <c r="J66" s="122"/>
      <c r="K66" s="122"/>
    </row>
    <row r="67" spans="1:11" x14ac:dyDescent="0.25">
      <c r="A67" s="121"/>
      <c r="B67" s="121"/>
      <c r="C67" s="121"/>
      <c r="D67" s="121"/>
      <c r="E67" s="121"/>
      <c r="F67" s="121"/>
      <c r="G67" s="121"/>
      <c r="H67" s="121"/>
      <c r="I67" s="122"/>
      <c r="J67" s="122"/>
      <c r="K67" s="122"/>
    </row>
    <row r="68" spans="1:11" x14ac:dyDescent="0.25">
      <c r="A68" s="121"/>
      <c r="B68" s="121"/>
      <c r="C68" s="121"/>
      <c r="D68" s="121"/>
      <c r="E68" s="121"/>
      <c r="F68" s="121"/>
      <c r="G68" s="121"/>
      <c r="H68" s="121"/>
      <c r="I68" s="122"/>
      <c r="J68" s="122"/>
      <c r="K68" s="122"/>
    </row>
    <row r="69" spans="1:11" x14ac:dyDescent="0.25">
      <c r="A69" s="121"/>
      <c r="B69" s="121"/>
      <c r="C69" s="121"/>
      <c r="D69" s="121"/>
      <c r="E69" s="121"/>
      <c r="F69" s="121"/>
      <c r="G69" s="121"/>
      <c r="H69" s="121"/>
      <c r="I69" s="122"/>
      <c r="J69" s="122"/>
      <c r="K69" s="122"/>
    </row>
    <row r="70" spans="1:11" x14ac:dyDescent="0.25">
      <c r="A70" s="121"/>
      <c r="B70" s="121"/>
      <c r="C70" s="121"/>
      <c r="D70" s="121"/>
      <c r="E70" s="121"/>
      <c r="F70" s="121"/>
      <c r="G70" s="121"/>
      <c r="H70" s="121"/>
      <c r="I70" s="122"/>
      <c r="J70" s="122"/>
      <c r="K70" s="122"/>
    </row>
    <row r="71" spans="1:11" x14ac:dyDescent="0.25">
      <c r="A71" s="121"/>
      <c r="B71" s="121"/>
      <c r="C71" s="121"/>
      <c r="D71" s="121"/>
      <c r="E71" s="121"/>
      <c r="F71" s="121"/>
      <c r="G71" s="121"/>
      <c r="H71" s="121"/>
      <c r="I71" s="122"/>
      <c r="J71" s="122"/>
      <c r="K71" s="122"/>
    </row>
    <row r="72" spans="1:11" x14ac:dyDescent="0.25">
      <c r="A72" s="121"/>
      <c r="B72" s="121"/>
      <c r="C72" s="121"/>
      <c r="D72" s="121"/>
      <c r="E72" s="121"/>
      <c r="F72" s="121"/>
      <c r="G72" s="121"/>
      <c r="H72" s="121"/>
      <c r="I72" s="122"/>
      <c r="J72" s="122"/>
      <c r="K72" s="122"/>
    </row>
    <row r="73" spans="1:11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</row>
    <row r="74" spans="1:11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</row>
    <row r="75" spans="1:11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</row>
    <row r="76" spans="1:11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</row>
    <row r="77" spans="1:11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</row>
    <row r="78" spans="1:11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</row>
    <row r="79" spans="1:11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</row>
    <row r="80" spans="1:11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</row>
    <row r="81" spans="1:11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</row>
    <row r="82" spans="1:11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</row>
    <row r="83" spans="1:11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</row>
    <row r="84" spans="1:11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</row>
    <row r="85" spans="1:11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</row>
    <row r="86" spans="1:11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</row>
    <row r="87" spans="1:11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</row>
    <row r="88" spans="1:11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</row>
    <row r="89" spans="1:11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</row>
    <row r="90" spans="1:11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</row>
    <row r="91" spans="1:11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</row>
    <row r="92" spans="1:11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</row>
    <row r="93" spans="1:11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</row>
    <row r="94" spans="1:11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</row>
    <row r="95" spans="1:11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</row>
    <row r="96" spans="1:1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</row>
    <row r="97" spans="1:11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</row>
    <row r="98" spans="1:11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</row>
    <row r="99" spans="1:11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</row>
    <row r="101" spans="1:11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</row>
    <row r="102" spans="1:11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</row>
    <row r="103" spans="1:11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</row>
    <row r="104" spans="1:11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</row>
    <row r="105" spans="1:11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</row>
    <row r="106" spans="1:11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</row>
    <row r="107" spans="1:11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</row>
    <row r="108" spans="1:11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</row>
    <row r="109" spans="1:11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</row>
    <row r="110" spans="1:11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</row>
    <row r="111" spans="1:11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</row>
    <row r="112" spans="1:11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</row>
    <row r="113" spans="1:11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</row>
    <row r="114" spans="1:11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</row>
    <row r="115" spans="1:11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</row>
    <row r="116" spans="1:11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</row>
    <row r="117" spans="1:11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</row>
    <row r="118" spans="1:11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</row>
    <row r="119" spans="1:11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</row>
    <row r="120" spans="1:11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</row>
    <row r="121" spans="1:11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</row>
  </sheetData>
  <mergeCells count="7">
    <mergeCell ref="C5:E6"/>
    <mergeCell ref="A2:I2"/>
    <mergeCell ref="F24:G24"/>
    <mergeCell ref="C20:G20"/>
    <mergeCell ref="C21:G21"/>
    <mergeCell ref="C23:G23"/>
    <mergeCell ref="C19:G19"/>
  </mergeCells>
  <hyperlinks>
    <hyperlink ref="C3:D3" location="'Tarifario de productos'!A1" display="&lt; Quiero seguir introduciendo productos. Volver al tarifario 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"/>
  <sheetViews>
    <sheetView zoomScale="85" zoomScaleNormal="85" workbookViewId="0">
      <pane ySplit="11" topLeftCell="A12" activePane="bottomLeft" state="frozen"/>
      <selection pane="bottomLeft" activeCell="H25" sqref="H25"/>
    </sheetView>
  </sheetViews>
  <sheetFormatPr baseColWidth="10" defaultRowHeight="15" x14ac:dyDescent="0.25"/>
  <cols>
    <col min="1" max="1" width="4.140625" style="2" customWidth="1"/>
    <col min="2" max="2" width="22.140625" style="2" customWidth="1"/>
    <col min="3" max="3" width="13.5703125" style="2" customWidth="1"/>
    <col min="4" max="4" width="25" style="2" customWidth="1"/>
    <col min="5" max="5" width="17.42578125" style="2" customWidth="1"/>
    <col min="6" max="6" width="18.42578125" style="2" customWidth="1"/>
    <col min="7" max="7" width="26" style="2" customWidth="1"/>
    <col min="8" max="8" width="26.28515625" style="2" customWidth="1"/>
    <col min="9" max="9" width="14.140625" style="2" customWidth="1"/>
    <col min="10" max="10" width="21.85546875" style="2" customWidth="1"/>
    <col min="11" max="11" width="25" style="2" customWidth="1"/>
    <col min="12" max="12" width="24.5703125" style="2" customWidth="1"/>
    <col min="13" max="14" width="11.42578125" style="2"/>
    <col min="15" max="15" width="6.42578125" style="2" customWidth="1"/>
    <col min="16" max="16" width="7.42578125" style="2" customWidth="1"/>
    <col min="17" max="20" width="20" style="2" customWidth="1"/>
    <col min="21" max="21" width="23.140625" style="2" customWidth="1"/>
    <col min="22" max="23" width="21" style="2" customWidth="1"/>
    <col min="24" max="16384" width="11.42578125" style="2"/>
  </cols>
  <sheetData>
    <row r="2" spans="1:23" ht="26.25" x14ac:dyDescent="0.4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P2" s="109" t="s">
        <v>108</v>
      </c>
      <c r="Q2" s="110"/>
      <c r="R2" s="110"/>
      <c r="S2" s="110"/>
      <c r="T2" s="110"/>
      <c r="U2" s="116" t="s">
        <v>110</v>
      </c>
      <c r="V2" s="120">
        <f>V3+V12+V18+V24+V30</f>
        <v>411</v>
      </c>
      <c r="W2" s="117" t="s">
        <v>109</v>
      </c>
    </row>
    <row r="3" spans="1:23" ht="15" customHeight="1" x14ac:dyDescent="0.25">
      <c r="A3" s="150" t="s">
        <v>72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Q3" s="114" t="s">
        <v>106</v>
      </c>
      <c r="R3" s="86"/>
      <c r="S3" s="86"/>
      <c r="T3" s="86"/>
      <c r="U3" s="86"/>
      <c r="V3" s="87">
        <f>SUM(U5:U10)</f>
        <v>304</v>
      </c>
      <c r="W3" s="88">
        <f>V3/V2</f>
        <v>0.73965936739659366</v>
      </c>
    </row>
    <row r="4" spans="1:23" x14ac:dyDescent="0.25">
      <c r="D4" s="12"/>
      <c r="Q4" s="111" t="s">
        <v>64</v>
      </c>
      <c r="R4" s="112" t="s">
        <v>95</v>
      </c>
      <c r="S4" s="112" t="s">
        <v>96</v>
      </c>
      <c r="T4" s="112" t="s">
        <v>66</v>
      </c>
      <c r="U4" s="113" t="s">
        <v>67</v>
      </c>
      <c r="V4" s="84"/>
      <c r="W4" s="92"/>
    </row>
    <row r="5" spans="1:23" x14ac:dyDescent="0.25">
      <c r="B5" s="43" t="s">
        <v>35</v>
      </c>
      <c r="C5" s="42"/>
      <c r="D5" s="41">
        <v>43100</v>
      </c>
      <c r="E5" s="2" t="s">
        <v>38</v>
      </c>
      <c r="Q5" s="115" t="s">
        <v>68</v>
      </c>
      <c r="R5" s="94">
        <v>1</v>
      </c>
      <c r="S5" s="94">
        <v>8</v>
      </c>
      <c r="T5" s="95">
        <v>38</v>
      </c>
      <c r="U5" s="96">
        <f>R5*S5*T5</f>
        <v>304</v>
      </c>
      <c r="V5" s="97"/>
      <c r="W5" s="85"/>
    </row>
    <row r="6" spans="1:23" x14ac:dyDescent="0.25">
      <c r="B6" s="43" t="s">
        <v>44</v>
      </c>
      <c r="C6" s="42"/>
      <c r="D6" s="41" t="s">
        <v>43</v>
      </c>
      <c r="E6" s="2" t="s">
        <v>59</v>
      </c>
      <c r="Q6" s="115" t="s">
        <v>91</v>
      </c>
      <c r="R6" s="5"/>
      <c r="S6" s="5"/>
      <c r="T6" s="95">
        <v>30</v>
      </c>
      <c r="U6" s="99">
        <f t="shared" ref="U6:U10" si="0">R6*S6*T6</f>
        <v>0</v>
      </c>
      <c r="V6" s="97"/>
      <c r="W6" s="85"/>
    </row>
    <row r="7" spans="1:23" x14ac:dyDescent="0.25">
      <c r="B7" s="163" t="str">
        <f>INICIO!I11</f>
        <v>Nombre de la empresa</v>
      </c>
      <c r="C7" s="163"/>
      <c r="D7" s="163"/>
      <c r="E7" s="163"/>
      <c r="F7" s="163"/>
      <c r="Q7" s="115" t="s">
        <v>92</v>
      </c>
      <c r="R7" s="5"/>
      <c r="S7" s="5"/>
      <c r="T7" s="95">
        <v>28</v>
      </c>
      <c r="U7" s="99">
        <f t="shared" si="0"/>
        <v>0</v>
      </c>
      <c r="V7" s="97"/>
      <c r="W7" s="85"/>
    </row>
    <row r="8" spans="1:23" ht="21" customHeight="1" x14ac:dyDescent="0.25">
      <c r="C8" s="45" t="s">
        <v>2</v>
      </c>
      <c r="J8" s="14" t="s">
        <v>127</v>
      </c>
      <c r="K8" s="14"/>
      <c r="Q8" s="115" t="s">
        <v>93</v>
      </c>
      <c r="R8" s="5"/>
      <c r="S8" s="5"/>
      <c r="T8" s="95">
        <v>22</v>
      </c>
      <c r="U8" s="99">
        <f t="shared" si="0"/>
        <v>0</v>
      </c>
      <c r="V8" s="97"/>
      <c r="W8" s="85"/>
    </row>
    <row r="9" spans="1:23" x14ac:dyDescent="0.25">
      <c r="Q9" s="115" t="s">
        <v>97</v>
      </c>
      <c r="R9" s="5"/>
      <c r="S9" s="5"/>
      <c r="T9" s="95">
        <v>11</v>
      </c>
      <c r="U9" s="99">
        <f t="shared" si="0"/>
        <v>0</v>
      </c>
      <c r="V9" s="97"/>
      <c r="W9" s="85"/>
    </row>
    <row r="10" spans="1:23" ht="35.25" customHeight="1" x14ac:dyDescent="0.25">
      <c r="B10" s="13" t="s">
        <v>74</v>
      </c>
      <c r="C10" s="13" t="s">
        <v>12</v>
      </c>
      <c r="D10" s="13" t="s">
        <v>82</v>
      </c>
      <c r="E10" s="177" t="s">
        <v>90</v>
      </c>
      <c r="F10" s="178"/>
      <c r="G10" s="179"/>
      <c r="H10" s="179"/>
      <c r="I10" s="180"/>
      <c r="J10" s="13" t="s">
        <v>13</v>
      </c>
      <c r="K10" s="13" t="s">
        <v>88</v>
      </c>
      <c r="Q10" s="115" t="s">
        <v>97</v>
      </c>
      <c r="R10" s="5"/>
      <c r="S10" s="5"/>
      <c r="T10" s="95">
        <v>5</v>
      </c>
      <c r="U10" s="99">
        <f t="shared" si="0"/>
        <v>0</v>
      </c>
      <c r="V10" s="97"/>
      <c r="W10" s="85"/>
    </row>
    <row r="11" spans="1:23" s="105" customFormat="1" x14ac:dyDescent="0.25">
      <c r="A11" s="103" t="s">
        <v>14</v>
      </c>
      <c r="B11" s="103" t="s">
        <v>77</v>
      </c>
      <c r="C11" s="103" t="s">
        <v>7</v>
      </c>
      <c r="D11" s="103" t="s">
        <v>8</v>
      </c>
      <c r="E11" s="103" t="s">
        <v>83</v>
      </c>
      <c r="F11" s="103" t="s">
        <v>87</v>
      </c>
      <c r="G11" s="103" t="s">
        <v>86</v>
      </c>
      <c r="H11" s="103" t="s">
        <v>84</v>
      </c>
      <c r="I11" s="103" t="s">
        <v>85</v>
      </c>
      <c r="J11" s="103" t="s">
        <v>9</v>
      </c>
      <c r="K11" s="104" t="s">
        <v>89</v>
      </c>
      <c r="P11" s="2"/>
      <c r="Q11" s="2"/>
      <c r="R11" s="2"/>
      <c r="S11" s="2"/>
      <c r="T11" s="100"/>
      <c r="U11" s="100"/>
      <c r="V11" s="97"/>
      <c r="W11" s="85"/>
    </row>
    <row r="12" spans="1:23" ht="18.75" x14ac:dyDescent="0.3">
      <c r="A12" s="5">
        <v>1</v>
      </c>
      <c r="B12" s="44" t="s">
        <v>75</v>
      </c>
      <c r="C12" s="44">
        <v>1</v>
      </c>
      <c r="D12" s="44" t="s">
        <v>78</v>
      </c>
      <c r="E12" s="6">
        <v>304</v>
      </c>
      <c r="F12" s="6">
        <v>0</v>
      </c>
      <c r="G12" s="6">
        <v>40</v>
      </c>
      <c r="H12" s="6">
        <v>52</v>
      </c>
      <c r="I12" s="6">
        <v>0.15</v>
      </c>
      <c r="J12" s="7">
        <v>0.3</v>
      </c>
      <c r="K12" s="9">
        <f>((E12+F12+G12+H12+I12)*J12)+(E12+F12+G12+H12+I12)</f>
        <v>514.995</v>
      </c>
      <c r="Q12" s="114" t="s">
        <v>98</v>
      </c>
      <c r="R12" s="86"/>
      <c r="S12" s="86"/>
      <c r="T12" s="101"/>
      <c r="U12" s="101"/>
      <c r="V12" s="87">
        <f>SUM(U14:U16)</f>
        <v>0</v>
      </c>
      <c r="W12" s="88">
        <f>V12/V2</f>
        <v>0</v>
      </c>
    </row>
    <row r="13" spans="1:23" ht="18.75" x14ac:dyDescent="0.3">
      <c r="A13" s="5">
        <v>2</v>
      </c>
      <c r="B13" s="44" t="s">
        <v>80</v>
      </c>
      <c r="C13" s="44">
        <v>2</v>
      </c>
      <c r="D13" s="44" t="s">
        <v>79</v>
      </c>
      <c r="E13" s="6">
        <v>525</v>
      </c>
      <c r="F13" s="6">
        <v>100</v>
      </c>
      <c r="G13" s="6">
        <v>300</v>
      </c>
      <c r="H13" s="6">
        <v>50</v>
      </c>
      <c r="I13" s="6">
        <v>0</v>
      </c>
      <c r="J13" s="7">
        <v>0.3</v>
      </c>
      <c r="K13" s="9">
        <f t="shared" ref="K13:K18" si="1">((E13+F13+G13+H13+I13)*J13)+(E13+F13+G13+H13+I13)</f>
        <v>1267.5</v>
      </c>
      <c r="Q13" s="89" t="s">
        <v>70</v>
      </c>
      <c r="R13" s="90" t="s">
        <v>95</v>
      </c>
      <c r="S13" s="90" t="s">
        <v>96</v>
      </c>
      <c r="T13" s="90" t="s">
        <v>66</v>
      </c>
      <c r="U13" s="91" t="s">
        <v>67</v>
      </c>
      <c r="V13" s="84"/>
      <c r="W13" s="92"/>
    </row>
    <row r="14" spans="1:23" ht="18.75" x14ac:dyDescent="0.3">
      <c r="A14" s="5">
        <v>3</v>
      </c>
      <c r="B14" s="44" t="s">
        <v>76</v>
      </c>
      <c r="C14" s="44">
        <v>3</v>
      </c>
      <c r="D14" s="44" t="s">
        <v>81</v>
      </c>
      <c r="E14" s="6">
        <v>200</v>
      </c>
      <c r="F14" s="6">
        <v>0</v>
      </c>
      <c r="G14" s="5">
        <v>150</v>
      </c>
      <c r="H14" s="6">
        <v>30</v>
      </c>
      <c r="I14" s="6">
        <v>0</v>
      </c>
      <c r="J14" s="7">
        <v>0.3</v>
      </c>
      <c r="K14" s="9">
        <f t="shared" si="1"/>
        <v>494</v>
      </c>
      <c r="Q14" s="93"/>
      <c r="R14" s="94"/>
      <c r="S14" s="94"/>
      <c r="T14" s="95">
        <v>0</v>
      </c>
      <c r="U14" s="96">
        <f>R14*S14*T14</f>
        <v>0</v>
      </c>
      <c r="V14" s="97"/>
      <c r="W14" s="85"/>
    </row>
    <row r="15" spans="1:23" ht="18.75" x14ac:dyDescent="0.3">
      <c r="A15" s="5"/>
      <c r="B15" s="5"/>
      <c r="C15" s="44"/>
      <c r="D15" s="5"/>
      <c r="E15" s="5"/>
      <c r="F15" s="5"/>
      <c r="G15" s="5"/>
      <c r="H15" s="6"/>
      <c r="I15" s="6"/>
      <c r="J15" s="7"/>
      <c r="K15" s="9">
        <f t="shared" si="1"/>
        <v>0</v>
      </c>
      <c r="Q15" s="98"/>
      <c r="R15" s="5"/>
      <c r="S15" s="5"/>
      <c r="T15" s="95">
        <v>0</v>
      </c>
      <c r="U15" s="99">
        <f t="shared" ref="U15:U16" si="2">R15*S15*T15</f>
        <v>0</v>
      </c>
      <c r="V15" s="97"/>
      <c r="W15" s="85"/>
    </row>
    <row r="16" spans="1:23" ht="18.75" x14ac:dyDescent="0.3">
      <c r="A16" s="5"/>
      <c r="B16" s="5"/>
      <c r="C16" s="5"/>
      <c r="D16" s="5"/>
      <c r="E16" s="5"/>
      <c r="F16" s="5"/>
      <c r="G16" s="5"/>
      <c r="H16" s="6"/>
      <c r="I16" s="6"/>
      <c r="J16" s="7"/>
      <c r="K16" s="9">
        <f t="shared" si="1"/>
        <v>0</v>
      </c>
      <c r="Q16" s="98"/>
      <c r="R16" s="5"/>
      <c r="S16" s="5"/>
      <c r="T16" s="95">
        <v>0</v>
      </c>
      <c r="U16" s="99">
        <f t="shared" si="2"/>
        <v>0</v>
      </c>
      <c r="V16" s="84"/>
      <c r="W16" s="85"/>
    </row>
    <row r="17" spans="1:23" ht="18.75" x14ac:dyDescent="0.3">
      <c r="A17" s="5"/>
      <c r="B17" s="5"/>
      <c r="C17" s="5"/>
      <c r="D17" s="5"/>
      <c r="E17" s="5"/>
      <c r="F17" s="5"/>
      <c r="G17" s="5"/>
      <c r="H17" s="6"/>
      <c r="I17" s="6"/>
      <c r="J17" s="7"/>
      <c r="K17" s="9">
        <f t="shared" si="1"/>
        <v>0</v>
      </c>
      <c r="T17" s="100"/>
      <c r="U17" s="100"/>
      <c r="V17" s="97"/>
      <c r="W17" s="85"/>
    </row>
    <row r="18" spans="1:23" ht="18.75" x14ac:dyDescent="0.3">
      <c r="A18" s="5"/>
      <c r="B18" s="5"/>
      <c r="C18" s="5"/>
      <c r="D18" s="5"/>
      <c r="E18" s="5"/>
      <c r="F18" s="5"/>
      <c r="G18" s="5"/>
      <c r="H18" s="6"/>
      <c r="I18" s="6"/>
      <c r="J18" s="7"/>
      <c r="K18" s="9">
        <f t="shared" si="1"/>
        <v>0</v>
      </c>
      <c r="Q18" s="114" t="s">
        <v>100</v>
      </c>
      <c r="R18" s="86"/>
      <c r="S18" s="86"/>
      <c r="T18" s="101"/>
      <c r="U18" s="101"/>
      <c r="V18" s="87">
        <f>SUM(U20:U22)</f>
        <v>40</v>
      </c>
      <c r="W18" s="88">
        <f>V18/V2</f>
        <v>9.7323600973236016E-2</v>
      </c>
    </row>
    <row r="19" spans="1:23" x14ac:dyDescent="0.25">
      <c r="Q19" s="89" t="s">
        <v>70</v>
      </c>
      <c r="R19" s="90"/>
      <c r="S19" s="90" t="s">
        <v>65</v>
      </c>
      <c r="T19" s="90" t="s">
        <v>66</v>
      </c>
      <c r="U19" s="91" t="s">
        <v>67</v>
      </c>
      <c r="V19" s="84"/>
      <c r="W19" s="92"/>
    </row>
    <row r="20" spans="1:23" x14ac:dyDescent="0.25">
      <c r="Q20" s="5" t="s">
        <v>99</v>
      </c>
      <c r="R20" s="5"/>
      <c r="S20" s="5">
        <v>1</v>
      </c>
      <c r="T20" s="102">
        <v>40</v>
      </c>
      <c r="U20" s="99">
        <f>+T20*S20</f>
        <v>40</v>
      </c>
      <c r="V20" s="97"/>
      <c r="W20" s="85"/>
    </row>
    <row r="21" spans="1:23" x14ac:dyDescent="0.25">
      <c r="Q21" s="5"/>
      <c r="R21" s="5"/>
      <c r="S21" s="5"/>
      <c r="T21" s="102">
        <v>0</v>
      </c>
      <c r="U21" s="99">
        <f t="shared" ref="U21:U22" si="3">T21*S21</f>
        <v>0</v>
      </c>
      <c r="V21" s="84"/>
      <c r="W21" s="85"/>
    </row>
    <row r="22" spans="1:23" x14ac:dyDescent="0.25">
      <c r="Q22" s="5"/>
      <c r="R22" s="5"/>
      <c r="S22" s="5"/>
      <c r="T22" s="102">
        <v>0</v>
      </c>
      <c r="U22" s="99">
        <f t="shared" si="3"/>
        <v>0</v>
      </c>
      <c r="V22" s="84"/>
      <c r="W22" s="85"/>
    </row>
    <row r="23" spans="1:23" x14ac:dyDescent="0.25">
      <c r="Q23" s="106"/>
      <c r="R23" s="106"/>
      <c r="S23" s="106"/>
      <c r="T23" s="107"/>
      <c r="U23" s="107"/>
      <c r="V23" s="84"/>
      <c r="W23" s="85"/>
    </row>
    <row r="24" spans="1:23" ht="15.75" x14ac:dyDescent="0.25">
      <c r="Q24" s="114" t="s">
        <v>101</v>
      </c>
      <c r="R24" s="86"/>
      <c r="S24" s="86"/>
      <c r="T24" s="101"/>
      <c r="U24" s="101"/>
      <c r="V24" s="87">
        <f>SUM(U26:U28)</f>
        <v>52</v>
      </c>
      <c r="W24" s="88">
        <f>V24/V2</f>
        <v>0.12652068126520682</v>
      </c>
    </row>
    <row r="25" spans="1:23" x14ac:dyDescent="0.25">
      <c r="Q25" s="89" t="s">
        <v>70</v>
      </c>
      <c r="R25" s="90"/>
      <c r="S25" s="90" t="s">
        <v>102</v>
      </c>
      <c r="T25" s="90" t="s">
        <v>66</v>
      </c>
      <c r="U25" s="91" t="s">
        <v>67</v>
      </c>
      <c r="V25" s="84"/>
      <c r="W25" s="92"/>
    </row>
    <row r="26" spans="1:23" x14ac:dyDescent="0.25">
      <c r="Q26" s="5" t="s">
        <v>104</v>
      </c>
      <c r="R26" s="5"/>
      <c r="S26" s="5">
        <v>40</v>
      </c>
      <c r="T26" s="102">
        <v>0.8</v>
      </c>
      <c r="U26" s="99">
        <f>+T26*S26</f>
        <v>32</v>
      </c>
      <c r="V26" s="97"/>
      <c r="W26" s="85"/>
    </row>
    <row r="27" spans="1:23" x14ac:dyDescent="0.25">
      <c r="Q27" s="5" t="s">
        <v>103</v>
      </c>
      <c r="R27" s="5"/>
      <c r="S27" s="5">
        <v>2</v>
      </c>
      <c r="T27" s="102">
        <v>10</v>
      </c>
      <c r="U27" s="99">
        <f t="shared" ref="U27:U28" si="4">T27*S27</f>
        <v>20</v>
      </c>
      <c r="V27" s="97"/>
      <c r="W27" s="85"/>
    </row>
    <row r="28" spans="1:23" x14ac:dyDescent="0.25">
      <c r="Q28" s="5"/>
      <c r="R28" s="5"/>
      <c r="S28" s="5"/>
      <c r="T28" s="102">
        <v>0</v>
      </c>
      <c r="U28" s="99">
        <f t="shared" si="4"/>
        <v>0</v>
      </c>
      <c r="V28" s="84"/>
      <c r="W28" s="85"/>
    </row>
    <row r="29" spans="1:23" x14ac:dyDescent="0.25">
      <c r="Q29" s="106"/>
      <c r="R29" s="106"/>
      <c r="S29" s="106"/>
      <c r="T29" s="107"/>
      <c r="U29" s="107"/>
      <c r="V29" s="84"/>
      <c r="W29" s="85"/>
    </row>
    <row r="30" spans="1:23" ht="15.75" x14ac:dyDescent="0.25">
      <c r="Q30" s="114" t="s">
        <v>69</v>
      </c>
      <c r="R30" s="86"/>
      <c r="S30" s="86"/>
      <c r="T30" s="101"/>
      <c r="U30" s="101"/>
      <c r="V30" s="87">
        <f>SUM(U32:U34)</f>
        <v>15</v>
      </c>
      <c r="W30" s="88">
        <f>V30/V2</f>
        <v>3.6496350364963501E-2</v>
      </c>
    </row>
    <row r="31" spans="1:23" x14ac:dyDescent="0.25">
      <c r="Q31" s="89" t="s">
        <v>70</v>
      </c>
      <c r="R31" s="90"/>
      <c r="S31" s="90" t="s">
        <v>65</v>
      </c>
      <c r="T31" s="90" t="s">
        <v>66</v>
      </c>
      <c r="U31" s="91" t="s">
        <v>67</v>
      </c>
      <c r="V31" s="84"/>
      <c r="W31" s="92"/>
    </row>
    <row r="32" spans="1:23" x14ac:dyDescent="0.25">
      <c r="Q32" s="5" t="s">
        <v>105</v>
      </c>
      <c r="R32" s="5"/>
      <c r="S32" s="5">
        <v>1</v>
      </c>
      <c r="T32" s="102">
        <v>15</v>
      </c>
      <c r="U32" s="99">
        <f>+T32*S32</f>
        <v>15</v>
      </c>
      <c r="V32" s="97"/>
      <c r="W32" s="85"/>
    </row>
    <row r="33" spans="17:23" x14ac:dyDescent="0.25">
      <c r="Q33" s="5"/>
      <c r="R33" s="5"/>
      <c r="S33" s="5"/>
      <c r="T33" s="102">
        <v>0</v>
      </c>
      <c r="U33" s="99">
        <f t="shared" ref="U33:U34" si="5">T33*S33</f>
        <v>0</v>
      </c>
      <c r="V33" s="97"/>
      <c r="W33" s="85"/>
    </row>
    <row r="34" spans="17:23" ht="15.75" thickBot="1" x14ac:dyDescent="0.3">
      <c r="Q34" s="5"/>
      <c r="R34" s="5"/>
      <c r="S34" s="5"/>
      <c r="T34" s="102">
        <v>0</v>
      </c>
      <c r="U34" s="99">
        <f t="shared" si="5"/>
        <v>0</v>
      </c>
      <c r="V34" s="118"/>
      <c r="W34" s="119"/>
    </row>
  </sheetData>
  <autoFilter ref="A11:K14"/>
  <mergeCells count="4">
    <mergeCell ref="A2:K2"/>
    <mergeCell ref="A3:K3"/>
    <mergeCell ref="E10:I10"/>
    <mergeCell ref="B7:F7"/>
  </mergeCells>
  <dataValidations count="1">
    <dataValidation type="list" allowBlank="1" showInputMessage="1" showErrorMessage="1" sqref="D6">
      <formula1>redondeo</formula1>
    </dataValidation>
  </dataValidations>
  <hyperlinks>
    <hyperlink ref="C8" r:id="rId1"/>
    <hyperlink ref="E10:I10" location="'Tarifario de servicios'!V12" display="IMPORTES - GASTOS - Calcúlalos aquí"/>
    <hyperlink ref="J8:K8" location="'Listado de servicios a presenta'!A1" display="He terminado de introducir productos. Quiero ir al listado &gt;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workbookViewId="0">
      <selection activeCell="J5" sqref="J5"/>
    </sheetView>
  </sheetViews>
  <sheetFormatPr baseColWidth="10" defaultRowHeight="15" x14ac:dyDescent="0.25"/>
  <cols>
    <col min="1" max="1" width="5.140625" style="2" customWidth="1"/>
    <col min="2" max="2" width="12" style="2" customWidth="1"/>
    <col min="3" max="3" width="31.85546875" style="2" customWidth="1"/>
    <col min="4" max="4" width="17.42578125" style="2" customWidth="1"/>
    <col min="5" max="5" width="10.85546875" style="2" customWidth="1"/>
    <col min="6" max="6" width="17.5703125" style="2" customWidth="1"/>
    <col min="7" max="7" width="22.28515625" style="2" customWidth="1"/>
    <col min="8" max="8" width="13.7109375" style="2" customWidth="1"/>
    <col min="9" max="16384" width="11.42578125" style="2"/>
  </cols>
  <sheetData>
    <row r="2" spans="1:11" ht="26.25" x14ac:dyDescent="0.4">
      <c r="A2" s="162" t="s">
        <v>111</v>
      </c>
      <c r="B2" s="162"/>
      <c r="C2" s="162"/>
      <c r="D2" s="162"/>
      <c r="E2" s="162"/>
      <c r="F2" s="162"/>
      <c r="G2" s="162"/>
      <c r="H2" s="162"/>
      <c r="I2" s="162"/>
      <c r="J2" s="16"/>
      <c r="K2" s="16"/>
    </row>
    <row r="3" spans="1:11" x14ac:dyDescent="0.25">
      <c r="C3" s="14" t="s">
        <v>131</v>
      </c>
      <c r="D3" s="14"/>
    </row>
    <row r="4" spans="1:11" ht="20.25" x14ac:dyDescent="0.35">
      <c r="B4" s="17"/>
      <c r="C4" s="18"/>
      <c r="D4" s="19"/>
      <c r="E4" s="20"/>
      <c r="F4" s="20"/>
      <c r="G4" s="21"/>
      <c r="H4" s="22"/>
      <c r="J4" s="16"/>
      <c r="K4" s="16"/>
    </row>
    <row r="5" spans="1:11" ht="20.25" customHeight="1" x14ac:dyDescent="0.35">
      <c r="B5" s="23"/>
      <c r="C5" s="165" t="str">
        <f>'Tarifario de productos'!D4</f>
        <v>LISTA de PRECIOS</v>
      </c>
      <c r="D5" s="165"/>
      <c r="E5" s="165"/>
      <c r="F5" s="135"/>
      <c r="G5" s="136" t="str">
        <f>INICIO!I11</f>
        <v>Nombre de la empresa</v>
      </c>
      <c r="H5" s="24"/>
      <c r="J5" s="16"/>
      <c r="K5" s="16"/>
    </row>
    <row r="6" spans="1:11" ht="20.25" customHeight="1" x14ac:dyDescent="0.35">
      <c r="B6" s="23"/>
      <c r="C6" s="165"/>
      <c r="D6" s="165"/>
      <c r="E6" s="165"/>
      <c r="F6" s="125"/>
      <c r="G6" s="136" t="str">
        <f>INICIO!I12</f>
        <v>Teléfono de contacto</v>
      </c>
      <c r="H6" s="24"/>
      <c r="J6" s="16"/>
      <c r="K6" s="16"/>
    </row>
    <row r="7" spans="1:11" ht="20.25" customHeight="1" x14ac:dyDescent="0.35">
      <c r="B7" s="23"/>
      <c r="C7" s="138" t="s">
        <v>123</v>
      </c>
      <c r="D7" s="127">
        <f>'Tarifario de productos'!D5</f>
        <v>43100</v>
      </c>
      <c r="E7" s="137"/>
      <c r="F7" s="125"/>
      <c r="G7" s="136" t="str">
        <f>INICIO!I13</f>
        <v>E-mail</v>
      </c>
      <c r="H7" s="24"/>
      <c r="J7" s="16"/>
      <c r="K7" s="16"/>
    </row>
    <row r="8" spans="1:11" ht="20.25" x14ac:dyDescent="0.35">
      <c r="B8" s="23"/>
      <c r="C8" s="138"/>
      <c r="D8" s="127"/>
      <c r="E8" s="127"/>
      <c r="F8" s="126"/>
      <c r="G8" s="136" t="str">
        <f>INICIO!I14</f>
        <v>Dirección postal</v>
      </c>
      <c r="H8" s="24"/>
      <c r="J8" s="16"/>
      <c r="K8" s="16"/>
    </row>
    <row r="9" spans="1:11" ht="21" x14ac:dyDescent="0.35">
      <c r="B9" s="23"/>
      <c r="C9" s="128"/>
      <c r="D9" s="128"/>
      <c r="E9" s="128"/>
      <c r="F9" s="128"/>
      <c r="G9" s="129"/>
      <c r="H9" s="25"/>
      <c r="J9" s="16"/>
      <c r="K9" s="16"/>
    </row>
    <row r="10" spans="1:11" ht="16.5" x14ac:dyDescent="0.3">
      <c r="B10" s="26"/>
      <c r="C10" s="133" t="s">
        <v>37</v>
      </c>
      <c r="D10" s="181" t="s">
        <v>8</v>
      </c>
      <c r="E10" s="182"/>
      <c r="F10" s="183"/>
      <c r="G10" s="134" t="s">
        <v>118</v>
      </c>
      <c r="H10" s="27"/>
      <c r="J10" s="16"/>
      <c r="K10" s="16"/>
    </row>
    <row r="11" spans="1:11" ht="16.5" x14ac:dyDescent="0.3">
      <c r="B11" s="26"/>
      <c r="C11" s="130" t="str">
        <f>'Tarifario de servicios'!B12</f>
        <v>REPARACIÓN</v>
      </c>
      <c r="D11" s="184" t="str">
        <f>'Tarifario de servicios'!D12</f>
        <v>Fuga grifería cocina</v>
      </c>
      <c r="E11" s="182"/>
      <c r="F11" s="183"/>
      <c r="G11" s="131">
        <f>'Tarifario de servicios'!K12</f>
        <v>514.995</v>
      </c>
      <c r="H11" s="28"/>
      <c r="J11" s="16"/>
      <c r="K11" s="16"/>
    </row>
    <row r="12" spans="1:11" ht="16.5" x14ac:dyDescent="0.3">
      <c r="B12" s="26"/>
      <c r="C12" s="130" t="str">
        <f>'Tarifario de servicios'!B13</f>
        <v>REFORMA</v>
      </c>
      <c r="D12" s="184" t="str">
        <f>'Tarifario de servicios'!D13</f>
        <v>Reforma baño 8m2</v>
      </c>
      <c r="E12" s="182"/>
      <c r="F12" s="183"/>
      <c r="G12" s="131">
        <f>'Tarifario de servicios'!K13</f>
        <v>1267.5</v>
      </c>
      <c r="H12" s="28"/>
      <c r="J12" s="16"/>
      <c r="K12" s="16"/>
    </row>
    <row r="13" spans="1:11" ht="16.5" x14ac:dyDescent="0.3">
      <c r="B13" s="26"/>
      <c r="C13" s="130" t="str">
        <f>'Tarifario de servicios'!B14</f>
        <v>CONSTRUCCIÓN</v>
      </c>
      <c r="D13" s="184" t="str">
        <f>'Tarifario de servicios'!D14</f>
        <v>Instalación red tuberías</v>
      </c>
      <c r="E13" s="182"/>
      <c r="F13" s="183"/>
      <c r="G13" s="131">
        <f>'Tarifario de servicios'!K14</f>
        <v>494</v>
      </c>
      <c r="H13" s="28"/>
      <c r="J13" s="16"/>
      <c r="K13" s="16"/>
    </row>
    <row r="14" spans="1:11" ht="16.5" x14ac:dyDescent="0.3">
      <c r="B14" s="26"/>
      <c r="C14" s="130">
        <f>'Tarifario de servicios'!B15</f>
        <v>0</v>
      </c>
      <c r="D14" s="184">
        <f>'Tarifario de servicios'!D15</f>
        <v>0</v>
      </c>
      <c r="E14" s="182"/>
      <c r="F14" s="183"/>
      <c r="G14" s="131">
        <f>'Tarifario de servicios'!K15</f>
        <v>0</v>
      </c>
      <c r="H14" s="28"/>
      <c r="J14" s="16"/>
      <c r="K14" s="16"/>
    </row>
    <row r="15" spans="1:11" x14ac:dyDescent="0.25">
      <c r="B15" s="26"/>
      <c r="C15" s="130">
        <f>'Tarifario de servicios'!B16</f>
        <v>0</v>
      </c>
      <c r="D15" s="184">
        <f>'Tarifario de servicios'!D16</f>
        <v>0</v>
      </c>
      <c r="E15" s="182"/>
      <c r="F15" s="183"/>
      <c r="G15" s="131">
        <f>'Tarifario de servicios'!K16</f>
        <v>0</v>
      </c>
      <c r="H15" s="29"/>
      <c r="J15" s="16"/>
      <c r="K15" s="16"/>
    </row>
    <row r="16" spans="1:11" x14ac:dyDescent="0.25">
      <c r="B16" s="26"/>
      <c r="C16" s="139"/>
      <c r="D16" s="139"/>
      <c r="E16" s="139"/>
      <c r="F16" s="140"/>
      <c r="G16" s="141"/>
      <c r="H16" s="29"/>
      <c r="J16" s="16"/>
      <c r="K16" s="16"/>
    </row>
    <row r="17" spans="1:12" x14ac:dyDescent="0.25">
      <c r="B17" s="26"/>
      <c r="C17" s="139"/>
      <c r="D17" s="139"/>
      <c r="E17" s="139"/>
      <c r="F17" s="140" t="s">
        <v>107</v>
      </c>
      <c r="G17" s="141">
        <f>SUM(G11:G15)</f>
        <v>2276.4949999999999</v>
      </c>
      <c r="H17" s="29"/>
      <c r="J17" s="16"/>
      <c r="K17" s="16"/>
    </row>
    <row r="18" spans="1:12" ht="16.5" x14ac:dyDescent="0.3">
      <c r="B18" s="26"/>
      <c r="C18" s="30"/>
      <c r="D18" s="31"/>
      <c r="E18" s="32"/>
      <c r="F18" s="32"/>
      <c r="G18" s="33"/>
      <c r="H18" s="29"/>
      <c r="J18" s="16"/>
      <c r="K18" s="16"/>
    </row>
    <row r="19" spans="1:12" x14ac:dyDescent="0.25">
      <c r="B19" s="26"/>
      <c r="C19" s="174" t="s">
        <v>119</v>
      </c>
      <c r="D19" s="175"/>
      <c r="E19" s="175"/>
      <c r="F19" s="175"/>
      <c r="G19" s="176"/>
      <c r="H19" s="29"/>
      <c r="J19" s="16"/>
      <c r="K19" s="16"/>
    </row>
    <row r="20" spans="1:12" x14ac:dyDescent="0.25">
      <c r="B20" s="26"/>
      <c r="C20" s="168" t="s">
        <v>121</v>
      </c>
      <c r="D20" s="169"/>
      <c r="E20" s="169"/>
      <c r="F20" s="169"/>
      <c r="G20" s="170"/>
      <c r="H20" s="29"/>
      <c r="J20" s="16"/>
      <c r="K20" s="16"/>
    </row>
    <row r="21" spans="1:12" x14ac:dyDescent="0.25">
      <c r="B21" s="26"/>
      <c r="C21" s="168" t="s">
        <v>122</v>
      </c>
      <c r="D21" s="169"/>
      <c r="E21" s="169"/>
      <c r="F21" s="169"/>
      <c r="G21" s="170"/>
      <c r="H21" s="29"/>
      <c r="J21" s="16"/>
      <c r="K21" s="16"/>
    </row>
    <row r="22" spans="1:12" x14ac:dyDescent="0.25">
      <c r="B22" s="26"/>
      <c r="C22" s="34"/>
      <c r="D22" s="35"/>
      <c r="E22" s="35"/>
      <c r="F22" s="35"/>
      <c r="G22" s="36"/>
      <c r="H22" s="29"/>
      <c r="J22" s="16"/>
      <c r="K22" s="16"/>
    </row>
    <row r="23" spans="1:12" x14ac:dyDescent="0.25">
      <c r="B23" s="26"/>
      <c r="C23" s="171" t="s">
        <v>120</v>
      </c>
      <c r="D23" s="172"/>
      <c r="E23" s="172"/>
      <c r="F23" s="172"/>
      <c r="G23" s="173"/>
      <c r="H23" s="29"/>
      <c r="J23" s="16"/>
      <c r="K23" s="16"/>
    </row>
    <row r="24" spans="1:12" x14ac:dyDescent="0.25">
      <c r="B24" s="26"/>
      <c r="C24" s="143" t="str">
        <f>INICIO!I13</f>
        <v>E-mail</v>
      </c>
      <c r="D24" s="143" t="str">
        <f>INICIO!I12</f>
        <v>Teléfono de contacto</v>
      </c>
      <c r="E24" s="142"/>
      <c r="F24" s="166" t="str">
        <f>INICIO!I11</f>
        <v>Nombre de la empresa</v>
      </c>
      <c r="G24" s="167"/>
      <c r="H24" s="29"/>
      <c r="J24" s="16"/>
      <c r="K24" s="16"/>
    </row>
    <row r="25" spans="1:12" ht="16.5" x14ac:dyDescent="0.3">
      <c r="B25" s="37"/>
      <c r="C25" s="38"/>
      <c r="D25" s="39"/>
      <c r="E25" s="39"/>
      <c r="F25" s="39"/>
      <c r="G25" s="39"/>
      <c r="H25" s="40"/>
      <c r="J25" s="16"/>
      <c r="K25" s="16"/>
    </row>
    <row r="26" spans="1:1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B36" s="15"/>
      <c r="C36" s="15"/>
      <c r="D36" s="15"/>
      <c r="E36" s="15"/>
      <c r="F36" s="15"/>
      <c r="G36" s="15"/>
      <c r="H36" s="15"/>
      <c r="J36" s="16"/>
      <c r="K36" s="16"/>
    </row>
    <row r="37" spans="1:12" x14ac:dyDescent="0.25">
      <c r="B37" s="15"/>
      <c r="C37" s="15"/>
      <c r="D37" s="15"/>
      <c r="E37" s="15"/>
      <c r="F37" s="15"/>
      <c r="G37" s="15"/>
      <c r="H37" s="15"/>
      <c r="I37" s="16"/>
      <c r="J37" s="16"/>
      <c r="K37" s="16"/>
    </row>
    <row r="38" spans="1:12" x14ac:dyDescent="0.25">
      <c r="B38" s="15"/>
      <c r="C38" s="15"/>
      <c r="D38" s="15"/>
      <c r="E38" s="15"/>
      <c r="F38" s="15"/>
      <c r="G38" s="15"/>
      <c r="H38" s="15"/>
      <c r="I38" s="16"/>
      <c r="J38" s="16"/>
      <c r="K38" s="16"/>
    </row>
    <row r="39" spans="1:12" x14ac:dyDescent="0.25">
      <c r="B39" s="15"/>
      <c r="C39" s="15"/>
      <c r="D39" s="15"/>
      <c r="E39" s="15"/>
      <c r="F39" s="15"/>
      <c r="G39" s="15"/>
      <c r="H39" s="15"/>
      <c r="I39" s="16"/>
      <c r="J39" s="16"/>
      <c r="K39" s="16"/>
    </row>
    <row r="40" spans="1:12" x14ac:dyDescent="0.25">
      <c r="B40" s="15"/>
      <c r="C40" s="15"/>
      <c r="D40" s="15"/>
      <c r="E40" s="15"/>
      <c r="F40" s="15"/>
      <c r="G40" s="15"/>
      <c r="H40" s="15"/>
      <c r="I40" s="16"/>
      <c r="J40" s="16"/>
      <c r="K40" s="16"/>
    </row>
    <row r="41" spans="1:12" x14ac:dyDescent="0.25">
      <c r="B41" s="15"/>
      <c r="C41" s="15"/>
      <c r="D41" s="15"/>
      <c r="E41" s="15"/>
      <c r="F41" s="15"/>
      <c r="G41" s="15"/>
      <c r="H41" s="15"/>
      <c r="I41" s="16"/>
      <c r="J41" s="16"/>
      <c r="K41" s="16"/>
    </row>
    <row r="42" spans="1:12" x14ac:dyDescent="0.25">
      <c r="B42" s="15"/>
      <c r="C42" s="15"/>
      <c r="D42" s="15"/>
      <c r="E42" s="15"/>
      <c r="F42" s="15"/>
      <c r="G42" s="15"/>
      <c r="H42" s="15"/>
      <c r="I42" s="16"/>
      <c r="J42" s="16"/>
      <c r="K42" s="16"/>
    </row>
    <row r="43" spans="1:12" x14ac:dyDescent="0.25">
      <c r="B43" s="15"/>
      <c r="C43" s="15"/>
      <c r="D43" s="15"/>
      <c r="E43" s="15"/>
      <c r="F43" s="15"/>
      <c r="G43" s="15"/>
      <c r="H43" s="15"/>
      <c r="I43" s="16"/>
      <c r="J43" s="16"/>
      <c r="K43" s="16"/>
    </row>
    <row r="44" spans="1:12" x14ac:dyDescent="0.25">
      <c r="B44" s="15"/>
      <c r="C44" s="15"/>
      <c r="D44" s="15"/>
      <c r="E44" s="15"/>
      <c r="F44" s="15"/>
      <c r="G44" s="15"/>
      <c r="H44" s="15"/>
      <c r="I44" s="16"/>
      <c r="J44" s="16"/>
      <c r="K44" s="16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6"/>
      <c r="J45" s="16"/>
      <c r="K45" s="16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6"/>
      <c r="J46" s="16"/>
      <c r="K46" s="16"/>
    </row>
    <row r="47" spans="1:12" x14ac:dyDescent="0.25">
      <c r="A47" s="15"/>
      <c r="B47" s="15"/>
      <c r="C47" s="15"/>
      <c r="D47" s="15"/>
      <c r="E47" s="15"/>
      <c r="F47" s="15"/>
      <c r="G47" s="15"/>
      <c r="H47" s="15"/>
      <c r="I47" s="16"/>
      <c r="J47" s="16"/>
      <c r="K47" s="16"/>
    </row>
    <row r="48" spans="1:12" x14ac:dyDescent="0.25">
      <c r="A48" s="15"/>
      <c r="B48" s="15"/>
      <c r="C48" s="15"/>
      <c r="D48" s="15"/>
      <c r="E48" s="15"/>
      <c r="F48" s="15"/>
      <c r="G48" s="15"/>
      <c r="H48" s="15"/>
      <c r="I48" s="16"/>
      <c r="J48" s="16"/>
      <c r="K48" s="16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6"/>
      <c r="J49" s="16"/>
      <c r="K49" s="16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6"/>
      <c r="J50" s="16"/>
      <c r="K50" s="16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6"/>
      <c r="J51" s="16"/>
      <c r="K51" s="16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6"/>
      <c r="J52" s="16"/>
      <c r="K52" s="16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6"/>
      <c r="J53" s="16"/>
      <c r="K53" s="16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6"/>
      <c r="J54" s="16"/>
      <c r="K54" s="16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6"/>
      <c r="J55" s="16"/>
      <c r="K55" s="16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6"/>
      <c r="J56" s="16"/>
      <c r="K56" s="16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6"/>
      <c r="J57" s="16"/>
      <c r="K57" s="16"/>
    </row>
    <row r="58" spans="1:11" x14ac:dyDescent="0.25">
      <c r="A58" s="15"/>
      <c r="B58" s="15"/>
      <c r="C58" s="15"/>
      <c r="D58" s="15"/>
      <c r="E58" s="15"/>
      <c r="F58" s="15"/>
      <c r="G58" s="15"/>
      <c r="H58" s="15"/>
      <c r="I58" s="16"/>
      <c r="J58" s="16"/>
      <c r="K58" s="16"/>
    </row>
    <row r="59" spans="1:11" x14ac:dyDescent="0.25">
      <c r="A59" s="15"/>
      <c r="B59" s="15"/>
      <c r="C59" s="15"/>
      <c r="D59" s="15"/>
      <c r="E59" s="15"/>
      <c r="F59" s="15"/>
      <c r="G59" s="15"/>
      <c r="H59" s="15"/>
      <c r="I59" s="16"/>
      <c r="J59" s="16"/>
      <c r="K59" s="16"/>
    </row>
    <row r="60" spans="1:11" x14ac:dyDescent="0.25">
      <c r="A60" s="15"/>
      <c r="B60" s="15"/>
      <c r="C60" s="15"/>
      <c r="D60" s="15"/>
      <c r="E60" s="15"/>
      <c r="F60" s="15"/>
      <c r="G60" s="15"/>
      <c r="H60" s="15"/>
      <c r="I60" s="16"/>
      <c r="J60" s="16"/>
      <c r="K60" s="16"/>
    </row>
    <row r="61" spans="1:11" x14ac:dyDescent="0.25">
      <c r="A61" s="15"/>
      <c r="B61" s="15"/>
      <c r="C61" s="15"/>
      <c r="D61" s="15"/>
      <c r="E61" s="15"/>
      <c r="F61" s="15"/>
      <c r="G61" s="15"/>
      <c r="H61" s="15"/>
      <c r="I61" s="16"/>
      <c r="J61" s="16"/>
      <c r="K61" s="16"/>
    </row>
    <row r="62" spans="1:11" x14ac:dyDescent="0.25">
      <c r="A62" s="15"/>
      <c r="B62" s="15"/>
      <c r="C62" s="15"/>
      <c r="D62" s="15"/>
      <c r="E62" s="15"/>
      <c r="F62" s="15"/>
      <c r="G62" s="15"/>
      <c r="H62" s="15"/>
      <c r="I62" s="16"/>
      <c r="J62" s="16"/>
      <c r="K62" s="16"/>
    </row>
    <row r="63" spans="1:11" x14ac:dyDescent="0.25">
      <c r="A63" s="121"/>
      <c r="B63" s="121"/>
      <c r="C63" s="121"/>
      <c r="D63" s="121"/>
      <c r="E63" s="121"/>
      <c r="F63" s="121"/>
      <c r="G63" s="121"/>
      <c r="H63" s="121"/>
      <c r="I63" s="122"/>
      <c r="J63" s="122"/>
      <c r="K63" s="122"/>
    </row>
    <row r="64" spans="1:11" x14ac:dyDescent="0.25">
      <c r="A64" s="121"/>
      <c r="B64" s="121"/>
      <c r="C64" s="121"/>
      <c r="D64" s="121"/>
      <c r="E64" s="121"/>
      <c r="F64" s="121"/>
      <c r="G64" s="121"/>
      <c r="H64" s="121"/>
      <c r="I64" s="122"/>
      <c r="J64" s="122"/>
      <c r="K64" s="122"/>
    </row>
    <row r="65" spans="1:11" x14ac:dyDescent="0.25">
      <c r="A65" s="121"/>
      <c r="B65" s="121"/>
      <c r="C65" s="121"/>
      <c r="D65" s="121"/>
      <c r="E65" s="121"/>
      <c r="F65" s="121"/>
      <c r="G65" s="121"/>
      <c r="H65" s="121"/>
      <c r="I65" s="122"/>
      <c r="J65" s="122"/>
      <c r="K65" s="122"/>
    </row>
    <row r="66" spans="1:11" x14ac:dyDescent="0.25">
      <c r="A66" s="121"/>
      <c r="B66" s="121"/>
      <c r="C66" s="121"/>
      <c r="D66" s="121"/>
      <c r="E66" s="121"/>
      <c r="F66" s="121"/>
      <c r="G66" s="121"/>
      <c r="H66" s="121"/>
      <c r="I66" s="122"/>
      <c r="J66" s="122"/>
      <c r="K66" s="122"/>
    </row>
    <row r="67" spans="1:11" x14ac:dyDescent="0.25">
      <c r="A67" s="121"/>
      <c r="B67" s="121"/>
      <c r="C67" s="121"/>
      <c r="D67" s="121"/>
      <c r="E67" s="121"/>
      <c r="F67" s="121"/>
      <c r="G67" s="121"/>
      <c r="H67" s="121"/>
      <c r="I67" s="122"/>
      <c r="J67" s="122"/>
      <c r="K67" s="122"/>
    </row>
    <row r="68" spans="1:11" x14ac:dyDescent="0.25">
      <c r="A68" s="121"/>
      <c r="B68" s="121"/>
      <c r="C68" s="121"/>
      <c r="D68" s="121"/>
      <c r="E68" s="121"/>
      <c r="F68" s="121"/>
      <c r="G68" s="121"/>
      <c r="H68" s="121"/>
      <c r="I68" s="122"/>
      <c r="J68" s="122"/>
      <c r="K68" s="122"/>
    </row>
    <row r="69" spans="1:11" x14ac:dyDescent="0.25">
      <c r="A69" s="121"/>
      <c r="B69" s="121"/>
      <c r="C69" s="121"/>
      <c r="D69" s="121"/>
      <c r="E69" s="121"/>
      <c r="F69" s="121"/>
      <c r="G69" s="121"/>
      <c r="H69" s="121"/>
      <c r="I69" s="122"/>
      <c r="J69" s="122"/>
      <c r="K69" s="122"/>
    </row>
    <row r="70" spans="1:11" x14ac:dyDescent="0.25">
      <c r="A70" s="121"/>
      <c r="B70" s="121"/>
      <c r="C70" s="121"/>
      <c r="D70" s="121"/>
      <c r="E70" s="121"/>
      <c r="F70" s="121"/>
      <c r="G70" s="121"/>
      <c r="H70" s="121"/>
      <c r="I70" s="122"/>
      <c r="J70" s="122"/>
      <c r="K70" s="122"/>
    </row>
    <row r="71" spans="1:11" x14ac:dyDescent="0.25">
      <c r="A71" s="121"/>
      <c r="B71" s="121"/>
      <c r="C71" s="121"/>
      <c r="D71" s="121"/>
      <c r="E71" s="121"/>
      <c r="F71" s="121"/>
      <c r="G71" s="121"/>
      <c r="H71" s="121"/>
      <c r="I71" s="122"/>
      <c r="J71" s="122"/>
      <c r="K71" s="122"/>
    </row>
    <row r="72" spans="1:11" x14ac:dyDescent="0.25">
      <c r="A72" s="121"/>
      <c r="B72" s="121"/>
      <c r="C72" s="121"/>
      <c r="D72" s="121"/>
      <c r="E72" s="121"/>
      <c r="F72" s="121"/>
      <c r="G72" s="121"/>
      <c r="H72" s="121"/>
      <c r="I72" s="122"/>
      <c r="J72" s="122"/>
      <c r="K72" s="122"/>
    </row>
    <row r="73" spans="1:11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</row>
    <row r="74" spans="1:11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</row>
    <row r="75" spans="1:11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</row>
    <row r="76" spans="1:11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</row>
    <row r="77" spans="1:11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</row>
    <row r="78" spans="1:11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</row>
    <row r="79" spans="1:11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</row>
    <row r="80" spans="1:11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</row>
    <row r="81" spans="1:11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</row>
    <row r="82" spans="1:11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</row>
    <row r="83" spans="1:11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</row>
    <row r="84" spans="1:11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</row>
    <row r="85" spans="1:11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</row>
    <row r="86" spans="1:11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</row>
    <row r="87" spans="1:11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</row>
    <row r="88" spans="1:11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</row>
    <row r="89" spans="1:11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</row>
    <row r="90" spans="1:11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</row>
    <row r="91" spans="1:11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</row>
    <row r="92" spans="1:11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</row>
    <row r="93" spans="1:11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</row>
    <row r="94" spans="1:11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</row>
    <row r="95" spans="1:11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</row>
    <row r="96" spans="1:1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</row>
    <row r="97" spans="1:11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</row>
    <row r="98" spans="1:11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</row>
    <row r="99" spans="1:11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</row>
    <row r="101" spans="1:11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</row>
    <row r="102" spans="1:11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</row>
    <row r="103" spans="1:11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</row>
    <row r="104" spans="1:11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</row>
    <row r="105" spans="1:11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</row>
    <row r="106" spans="1:11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</row>
    <row r="107" spans="1:11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</row>
    <row r="108" spans="1:11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</row>
    <row r="109" spans="1:11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</row>
    <row r="110" spans="1:11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</row>
    <row r="111" spans="1:11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</row>
    <row r="112" spans="1:11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</row>
    <row r="113" spans="1:11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</row>
    <row r="114" spans="1:11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</row>
    <row r="115" spans="1:11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</row>
    <row r="116" spans="1:11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</row>
    <row r="117" spans="1:11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</row>
    <row r="118" spans="1:11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</row>
    <row r="119" spans="1:11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</row>
    <row r="120" spans="1:11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</row>
    <row r="121" spans="1:11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</row>
  </sheetData>
  <mergeCells count="13">
    <mergeCell ref="F24:G24"/>
    <mergeCell ref="D10:F10"/>
    <mergeCell ref="D11:F11"/>
    <mergeCell ref="D12:F12"/>
    <mergeCell ref="D13:F13"/>
    <mergeCell ref="D14:F14"/>
    <mergeCell ref="D15:F15"/>
    <mergeCell ref="C23:G23"/>
    <mergeCell ref="A2:I2"/>
    <mergeCell ref="C5:E6"/>
    <mergeCell ref="C19:G19"/>
    <mergeCell ref="C20:G20"/>
    <mergeCell ref="C21:G21"/>
  </mergeCells>
  <hyperlinks>
    <hyperlink ref="C3:D3" location="'Tarifario de servicios'!A1" display="&lt; Quiero seguir introduciendo productos. Volver al tarifario 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Tarifario de productos</vt:lpstr>
      <vt:lpstr>Listado de precios a presentar</vt:lpstr>
      <vt:lpstr>Tarifario de servicios</vt:lpstr>
      <vt:lpstr>Listado de servicios a presenta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Serrano</dc:creator>
  <cp:lastModifiedBy>Diego Martinez</cp:lastModifiedBy>
  <dcterms:created xsi:type="dcterms:W3CDTF">2017-02-27T16:56:34Z</dcterms:created>
  <dcterms:modified xsi:type="dcterms:W3CDTF">2017-03-02T12:05:18Z</dcterms:modified>
</cp:coreProperties>
</file>